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- апрель 2021" sheetId="1" r:id="rId1"/>
  </sheets>
  <definedNames>
    <definedName name="_xlnm.Print_Titles" localSheetId="0">'январь - апрель 2021'!$9:$10</definedName>
  </definedNames>
  <calcPr fullCalcOnLoad="1"/>
</workbook>
</file>

<file path=xl/sharedStrings.xml><?xml version="1.0" encoding="utf-8"?>
<sst xmlns="http://schemas.openxmlformats.org/spreadsheetml/2006/main" count="466" uniqueCount="272">
  <si>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</si>
  <si>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</si>
  <si>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</si>
  <si>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</si>
  <si>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</si>
  <si>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</si>
  <si>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</si>
  <si>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</si>
  <si>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</si>
  <si>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</si>
  <si>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</si>
  <si>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</si>
  <si>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</si>
  <si>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</si>
  <si>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</si>
  <si>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</si>
  <si>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</si>
  <si>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</si>
  <si>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</si>
  <si>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</si>
  <si>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</si>
  <si>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</si>
  <si>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</si>
  <si>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</si>
  <si>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</si>
  <si>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</si>
  <si>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</si>
  <si>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</si>
  <si>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</si>
  <si>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</si>
  <si>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</si>
  <si>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</si>
  <si>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</si>
  <si>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</si>
  <si>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</si>
  <si>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</si>
  <si>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</si>
  <si>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</si>
  <si>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</si>
  <si>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</si>
  <si>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</si>
  <si>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</si>
  <si>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</si>
  <si>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</si>
  <si>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</si>
  <si>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</si>
  <si>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</si>
  <si>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</si>
  <si>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</si>
  <si>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</si>
  <si>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</si>
  <si>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</si>
  <si>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</si>
  <si>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</si>
  <si>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</si>
  <si>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</si>
  <si>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</si>
  <si>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</si>
  <si>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</si>
  <si>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</si>
  <si>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</si>
  <si>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</si>
  <si>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</si>
  <si>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</si>
  <si>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</si>
  <si>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</si>
  <si>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</si>
  <si>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</si>
  <si>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</si>
  <si>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</si>
  <si>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</si>
  <si>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</si>
  <si>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</si>
  <si>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</si>
  <si>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</si>
  <si>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</si>
  <si>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</si>
  <si>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</si>
  <si>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</si>
  <si>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</si>
  <si>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</si>
  <si>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</si>
  <si>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</si>
  <si>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</si>
  <si>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</si>
  <si>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</si>
  <si>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</si>
  <si>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</si>
  <si>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</si>
  <si>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</si>
  <si>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</si>
  <si>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</si>
  <si>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</si>
  <si>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</si>
  <si>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</si>
  <si>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</si>
  <si>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</si>
  <si>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</si>
  <si>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</si>
  <si>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</si>
  <si>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</si>
  <si>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</si>
  <si>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</si>
  <si>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</si>
  <si>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</si>
  <si>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</si>
  <si>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</si>
  <si>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</si>
  <si>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</si>
  <si>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</si>
  <si>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</si>
  <si>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</si>
  <si>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</si>
  <si>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</si>
  <si>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</si>
  <si>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</si>
  <si>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</si>
  <si>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</si>
  <si>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</si>
  <si>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</si>
  <si>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</si>
  <si>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</si>
  <si>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</si>
  <si>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</si>
  <si>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</si>
  <si>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</si>
  <si>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</si>
  <si>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</si>
  <si>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</si>
  <si>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</si>
  <si>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</si>
  <si>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</si>
  <si>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</si>
  <si>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</si>
  <si>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</si>
  <si>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</si>
  <si>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</si>
  <si>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</si>
  <si>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</si>
  <si>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</si>
  <si>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</si>
  <si>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</si>
  <si>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</si>
  <si>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</si>
  <si>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</si>
  <si>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</si>
  <si>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</si>
  <si>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</si>
  <si>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</si>
  <si>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</si>
  <si>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</si>
  <si>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</si>
  <si>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</si>
  <si>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</si>
  <si>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</si>
  <si>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</si>
  <si>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</si>
  <si>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</si>
  <si>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</si>
  <si>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</si>
  <si>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</si>
  <si>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</si>
  <si>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</si>
  <si>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</si>
  <si>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</si>
  <si>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</si>
  <si>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</si>
  <si>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</si>
  <si>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</si>
  <si>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</si>
  <si>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</si>
  <si>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</si>
  <si>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</si>
  <si>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</si>
  <si>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</si>
  <si>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</si>
  <si>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</si>
  <si>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</si>
  <si>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</si>
  <si>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</si>
  <si>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</si>
  <si>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</si>
  <si>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</si>
  <si>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</si>
  <si>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</si>
  <si>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</si>
  <si>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</si>
  <si>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</si>
  <si>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</si>
  <si>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</si>
  <si>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</si>
  <si>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</si>
  <si>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</si>
  <si>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</si>
  <si>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</si>
  <si>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</si>
  <si>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</si>
  <si>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</si>
  <si>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</si>
  <si>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</si>
  <si>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</si>
  <si>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</si>
  <si>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</si>
  <si>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</si>
  <si>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</si>
  <si>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</si>
  <si>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</si>
  <si>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</si>
  <si>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</si>
  <si>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</si>
  <si>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</si>
  <si>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</si>
  <si>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</si>
  <si>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</si>
  <si>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</si>
  <si>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</si>
  <si>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</si>
  <si>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</si>
  <si>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</si>
  <si>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</si>
  <si>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</si>
  <si>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</si>
  <si>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</si>
  <si>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</si>
  <si>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</si>
  <si>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</si>
  <si>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</si>
  <si>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</si>
  <si>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</si>
  <si>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</si>
  <si>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</si>
  <si>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</si>
  <si>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</si>
  <si>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</si>
  <si>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</si>
  <si>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</si>
  <si>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</si>
  <si>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</si>
  <si>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</si>
  <si>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</si>
  <si>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</si>
  <si>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</si>
  <si>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</si>
  <si>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</si>
  <si>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</si>
  <si>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</si>
  <si>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</si>
  <si>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</si>
  <si>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</si>
  <si>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</si>
  <si>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</si>
  <si>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</si>
  <si>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</si>
  <si>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</si>
  <si>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</si>
  <si>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</si>
  <si>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тыс. пар</t>
  </si>
  <si>
    <t>лесоматериалы необработанные</t>
  </si>
  <si>
    <t>мебель</t>
  </si>
  <si>
    <t>продукты пищевые готовые и блюда</t>
  </si>
  <si>
    <t>рыба переработанная и консервированная, ракообразные и моллюски</t>
  </si>
  <si>
    <t>корма готовые для сельскохозяйственных животных (кроме муки и гранул из люцерны)</t>
  </si>
  <si>
    <t>средства дезинфекционные</t>
  </si>
  <si>
    <t>Е.С.Гончарова</t>
  </si>
  <si>
    <t>производство спецодежды</t>
  </si>
  <si>
    <t>изделия хлебобулочные недлительного хранения</t>
  </si>
  <si>
    <t>мясо и субпродукты</t>
  </si>
  <si>
    <t>Общий объем инвестиций крупных и средних организаций за счет всех источников финансирования (по состоянию на 01.10.2021)</t>
  </si>
  <si>
    <t>Среднемесячная заработная плата работников крупных и средних организаций (по состоянию на 1.10.2021)</t>
  </si>
  <si>
    <t>Численность безработных граждан, зарегистрированных в государственных учреждениях службы занятости по состоянию на 1.10.2021 года</t>
  </si>
  <si>
    <t>за январь - ноябрь 2021 год</t>
  </si>
  <si>
    <t>Финансы на 1 ноября 2021 года*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</si>
</sst>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right" vertical="top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10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5.25390625" style="12" customWidth="1"/>
    <col min="2" max="2" width="51.625" style="11" customWidth="1"/>
    <col min="3" max="3" width="9.75390625" style="50" customWidth="1"/>
    <col min="4" max="4" width="10.75390625" style="51" customWidth="1"/>
    <col min="5" max="5" width="10.75390625" style="11" customWidth="1"/>
    <col min="6" max="6" width="8.75390625" style="11" customWidth="1"/>
    <col min="7" max="16384" width="9.125" style="1" customWidth="1"/>
  </cols>
  <sheetData>
    <row r="1" spans="1:6" ht="12.75" customHeight="1">
      <c r="A1" s="8"/>
      <c r="B1" s="9"/>
      <c r="C1" s="9"/>
      <c r="D1" s="10" t="s">
        <v>203</v>
      </c>
      <c r="F1" s="9"/>
    </row>
    <row r="2" spans="2:6" ht="8.25" customHeight="1">
      <c r="B2" s="13"/>
      <c r="C2" s="13"/>
      <c r="D2" s="13"/>
      <c r="E2" s="67"/>
      <c r="F2" s="67"/>
    </row>
    <row r="3" spans="1:6" ht="12" customHeight="1">
      <c r="A3" s="68" t="s">
        <v>0</v>
      </c>
      <c r="B3" s="68"/>
      <c r="C3" s="68"/>
      <c r="D3" s="68"/>
      <c r="E3" s="68"/>
      <c r="F3" s="68"/>
    </row>
    <row r="4" spans="1:6" ht="14.25" customHeight="1">
      <c r="A4" s="64" t="s">
        <v>204</v>
      </c>
      <c r="B4" s="64"/>
      <c r="C4" s="64"/>
      <c r="D4" s="64"/>
      <c r="E4" s="64"/>
      <c r="F4" s="64"/>
    </row>
    <row r="5" spans="1:6" ht="10.5" customHeight="1">
      <c r="A5" s="63" t="s">
        <v>59</v>
      </c>
      <c r="B5" s="63"/>
      <c r="C5" s="63"/>
      <c r="D5" s="63"/>
      <c r="E5" s="63"/>
      <c r="F5" s="63"/>
    </row>
    <row r="6" spans="1:6" ht="14.25" customHeight="1" thickBot="1">
      <c r="A6" s="64" t="s">
        <v>270</v>
      </c>
      <c r="B6" s="64"/>
      <c r="C6" s="64"/>
      <c r="D6" s="64"/>
      <c r="E6" s="64"/>
      <c r="F6" s="64"/>
    </row>
    <row r="7" spans="1:6" ht="10.5" customHeight="1" hidden="1">
      <c r="A7" s="65" t="s">
        <v>104</v>
      </c>
      <c r="B7" s="65"/>
      <c r="C7" s="14"/>
      <c r="D7" s="14"/>
      <c r="E7" s="14"/>
      <c r="F7" s="14"/>
    </row>
    <row r="8" spans="1:6" ht="12.75" customHeight="1" hidden="1" thickBot="1">
      <c r="A8" s="15"/>
      <c r="B8" s="16"/>
      <c r="C8" s="17"/>
      <c r="D8" s="14"/>
      <c r="E8" s="16"/>
      <c r="F8" s="16"/>
    </row>
    <row r="9" spans="1:6" ht="67.5" customHeight="1" thickBot="1">
      <c r="A9" s="6" t="s">
        <v>1</v>
      </c>
      <c r="B9" s="7" t="s">
        <v>2</v>
      </c>
      <c r="C9" s="7" t="s">
        <v>3</v>
      </c>
      <c r="D9" s="7" t="s">
        <v>157</v>
      </c>
      <c r="E9" s="7" t="s">
        <v>99</v>
      </c>
      <c r="F9" s="7" t="s">
        <v>159</v>
      </c>
    </row>
    <row r="10" spans="1:6" s="2" customFormat="1" ht="12">
      <c r="A10" s="4"/>
      <c r="B10" s="5"/>
      <c r="C10" s="5"/>
      <c r="D10" s="5"/>
      <c r="E10" s="5"/>
      <c r="F10" s="5"/>
    </row>
    <row r="11" spans="1:6" s="8" customFormat="1" ht="12.75">
      <c r="A11" s="31"/>
      <c r="B11" s="47" t="s">
        <v>71</v>
      </c>
      <c r="C11" s="33"/>
      <c r="D11" s="48"/>
      <c r="E11" s="32"/>
      <c r="F11" s="38"/>
    </row>
    <row r="12" spans="1:6" s="8" customFormat="1" ht="12.75">
      <c r="A12" s="69" t="s">
        <v>102</v>
      </c>
      <c r="B12" s="46" t="s">
        <v>62</v>
      </c>
      <c r="C12" s="42" t="s">
        <v>48</v>
      </c>
      <c r="D12" s="37">
        <v>132</v>
      </c>
      <c r="E12" s="37">
        <v>132</v>
      </c>
      <c r="F12" s="38">
        <f>D12/E12*100</f>
        <v>100</v>
      </c>
    </row>
    <row r="13" spans="1:6" s="8" customFormat="1" ht="12.75">
      <c r="A13" s="31"/>
      <c r="B13" s="70" t="s">
        <v>54</v>
      </c>
      <c r="C13" s="42" t="s">
        <v>48</v>
      </c>
      <c r="D13" s="37">
        <v>9</v>
      </c>
      <c r="E13" s="37">
        <v>9</v>
      </c>
      <c r="F13" s="38">
        <f aca="true" t="shared" si="0" ref="F13:F49">D13/E13*100</f>
        <v>100</v>
      </c>
    </row>
    <row r="14" spans="1:6" s="8" customFormat="1" ht="38.25" customHeight="1">
      <c r="A14" s="31" t="s">
        <v>103</v>
      </c>
      <c r="B14" s="32" t="s">
        <v>155</v>
      </c>
      <c r="C14" s="33" t="s">
        <v>7</v>
      </c>
      <c r="D14" s="38">
        <f>D15+D16+D46+D47</f>
        <v>1871702.3</v>
      </c>
      <c r="E14" s="38">
        <f>E15+E16+E46+E47</f>
        <v>1797287.4000000001</v>
      </c>
      <c r="F14" s="38">
        <f t="shared" si="0"/>
        <v>104.1404006949584</v>
      </c>
    </row>
    <row r="15" spans="1:6" s="8" customFormat="1" ht="13.5" customHeight="1">
      <c r="A15" s="31" t="s">
        <v>100</v>
      </c>
      <c r="B15" s="32" t="s">
        <v>60</v>
      </c>
      <c r="C15" s="33" t="s">
        <v>7</v>
      </c>
      <c r="D15" s="55">
        <v>1125463.2</v>
      </c>
      <c r="E15" s="55">
        <v>1099670.6</v>
      </c>
      <c r="F15" s="38">
        <f t="shared" si="0"/>
        <v>102.34548418408203</v>
      </c>
    </row>
    <row r="16" spans="1:6" s="8" customFormat="1" ht="12.75">
      <c r="A16" s="31" t="s">
        <v>101</v>
      </c>
      <c r="B16" s="32" t="s">
        <v>61</v>
      </c>
      <c r="C16" s="33" t="s">
        <v>7</v>
      </c>
      <c r="D16" s="38">
        <v>308202.2</v>
      </c>
      <c r="E16" s="38">
        <v>324241.1</v>
      </c>
      <c r="F16" s="38">
        <f t="shared" si="0"/>
        <v>95.05340316202975</v>
      </c>
    </row>
    <row r="17" spans="1:6" s="8" customFormat="1" ht="12.75">
      <c r="A17" s="31"/>
      <c r="B17" s="52" t="s">
        <v>16</v>
      </c>
      <c r="C17" s="33"/>
      <c r="D17" s="34"/>
      <c r="E17" s="34"/>
      <c r="F17" s="38"/>
    </row>
    <row r="18" spans="1:6" s="8" customFormat="1" ht="12.75">
      <c r="A18" s="31"/>
      <c r="B18" s="46" t="s">
        <v>222</v>
      </c>
      <c r="C18" s="33" t="s">
        <v>7</v>
      </c>
      <c r="D18" s="34">
        <v>63222.1</v>
      </c>
      <c r="E18" s="34">
        <v>83132.1</v>
      </c>
      <c r="F18" s="38">
        <f t="shared" si="0"/>
        <v>76.05016594071363</v>
      </c>
    </row>
    <row r="19" spans="1:6" s="8" customFormat="1" ht="12.75" hidden="1">
      <c r="A19" s="31"/>
      <c r="B19" s="46" t="s">
        <v>160</v>
      </c>
      <c r="C19" s="33" t="s">
        <v>7</v>
      </c>
      <c r="D19" s="34"/>
      <c r="E19" s="34"/>
      <c r="F19" s="38" t="e">
        <f t="shared" si="0"/>
        <v>#DIV/0!</v>
      </c>
    </row>
    <row r="20" spans="1:6" s="8" customFormat="1" ht="12.75" hidden="1">
      <c r="A20" s="31"/>
      <c r="B20" s="46" t="s">
        <v>161</v>
      </c>
      <c r="C20" s="33" t="s">
        <v>7</v>
      </c>
      <c r="D20" s="34"/>
      <c r="E20" s="34"/>
      <c r="F20" s="38" t="e">
        <f t="shared" si="0"/>
        <v>#DIV/0!</v>
      </c>
    </row>
    <row r="21" spans="1:6" s="8" customFormat="1" ht="12.75" hidden="1">
      <c r="A21" s="31"/>
      <c r="B21" s="46" t="s">
        <v>162</v>
      </c>
      <c r="C21" s="33" t="s">
        <v>7</v>
      </c>
      <c r="D21" s="34"/>
      <c r="E21" s="34"/>
      <c r="F21" s="38" t="e">
        <f t="shared" si="0"/>
        <v>#DIV/0!</v>
      </c>
    </row>
    <row r="22" spans="1:6" s="8" customFormat="1" ht="12.75">
      <c r="A22" s="31"/>
      <c r="B22" s="46" t="s">
        <v>163</v>
      </c>
      <c r="C22" s="33" t="s">
        <v>7</v>
      </c>
      <c r="D22" s="34">
        <v>14475.6</v>
      </c>
      <c r="E22" s="34">
        <v>5921.4</v>
      </c>
      <c r="F22" s="38">
        <f t="shared" si="0"/>
        <v>244.46245820245215</v>
      </c>
    </row>
    <row r="23" spans="1:6" s="8" customFormat="1" ht="12.75" hidden="1">
      <c r="A23" s="31"/>
      <c r="B23" s="46" t="s">
        <v>164</v>
      </c>
      <c r="C23" s="33" t="s">
        <v>7</v>
      </c>
      <c r="D23" s="34"/>
      <c r="E23" s="34"/>
      <c r="F23" s="38" t="e">
        <f t="shared" si="0"/>
        <v>#DIV/0!</v>
      </c>
    </row>
    <row r="24" spans="1:6" s="8" customFormat="1" ht="12.75" hidden="1">
      <c r="A24" s="31"/>
      <c r="B24" s="46" t="s">
        <v>235</v>
      </c>
      <c r="C24" s="33" t="s">
        <v>228</v>
      </c>
      <c r="D24" s="34"/>
      <c r="E24" s="34"/>
      <c r="F24" s="38" t="e">
        <f t="shared" si="0"/>
        <v>#DIV/0!</v>
      </c>
    </row>
    <row r="25" spans="1:6" s="8" customFormat="1" ht="12.75">
      <c r="A25" s="31"/>
      <c r="B25" s="46" t="s">
        <v>264</v>
      </c>
      <c r="C25" s="33" t="s">
        <v>7</v>
      </c>
      <c r="D25" s="34">
        <v>10750.9</v>
      </c>
      <c r="E25" s="34">
        <v>946</v>
      </c>
      <c r="F25" s="38">
        <f t="shared" si="0"/>
        <v>1136.4587737843551</v>
      </c>
    </row>
    <row r="26" spans="1:6" s="8" customFormat="1" ht="38.25">
      <c r="A26" s="31"/>
      <c r="B26" s="46" t="s">
        <v>165</v>
      </c>
      <c r="C26" s="33" t="s">
        <v>7</v>
      </c>
      <c r="D26" s="35">
        <v>299.2</v>
      </c>
      <c r="E26" s="35">
        <v>57378.3</v>
      </c>
      <c r="F26" s="38">
        <f t="shared" si="0"/>
        <v>0.521451489500386</v>
      </c>
    </row>
    <row r="27" spans="1:6" s="8" customFormat="1" ht="25.5" hidden="1">
      <c r="A27" s="31"/>
      <c r="B27" s="46" t="s">
        <v>212</v>
      </c>
      <c r="C27" s="33" t="s">
        <v>7</v>
      </c>
      <c r="D27" s="53"/>
      <c r="E27" s="34"/>
      <c r="F27" s="38" t="e">
        <f t="shared" si="0"/>
        <v>#DIV/0!</v>
      </c>
    </row>
    <row r="28" spans="1:6" s="8" customFormat="1" ht="12.75" hidden="1">
      <c r="A28" s="31"/>
      <c r="B28" s="46" t="s">
        <v>166</v>
      </c>
      <c r="C28" s="33" t="s">
        <v>7</v>
      </c>
      <c r="D28" s="34"/>
      <c r="E28" s="34"/>
      <c r="F28" s="38" t="e">
        <f t="shared" si="0"/>
        <v>#DIV/0!</v>
      </c>
    </row>
    <row r="29" spans="1:6" s="8" customFormat="1" ht="25.5" hidden="1">
      <c r="A29" s="31"/>
      <c r="B29" s="46" t="s">
        <v>167</v>
      </c>
      <c r="C29" s="33" t="s">
        <v>7</v>
      </c>
      <c r="D29" s="34"/>
      <c r="E29" s="34"/>
      <c r="F29" s="38" t="e">
        <f t="shared" si="0"/>
        <v>#DIV/0!</v>
      </c>
    </row>
    <row r="30" spans="1:6" s="8" customFormat="1" ht="12.75" hidden="1">
      <c r="A30" s="31"/>
      <c r="B30" s="46" t="s">
        <v>168</v>
      </c>
      <c r="C30" s="33" t="s">
        <v>7</v>
      </c>
      <c r="D30" s="34"/>
      <c r="E30" s="34"/>
      <c r="F30" s="38" t="e">
        <f t="shared" si="0"/>
        <v>#DIV/0!</v>
      </c>
    </row>
    <row r="31" spans="1:6" s="8" customFormat="1" ht="12.75" hidden="1">
      <c r="A31" s="31"/>
      <c r="B31" s="46" t="s">
        <v>169</v>
      </c>
      <c r="C31" s="33" t="s">
        <v>7</v>
      </c>
      <c r="D31" s="34"/>
      <c r="E31" s="34"/>
      <c r="F31" s="38" t="e">
        <f t="shared" si="0"/>
        <v>#DIV/0!</v>
      </c>
    </row>
    <row r="32" spans="1:6" s="8" customFormat="1" ht="25.5" hidden="1">
      <c r="A32" s="31"/>
      <c r="B32" s="46" t="s">
        <v>170</v>
      </c>
      <c r="C32" s="33" t="s">
        <v>7</v>
      </c>
      <c r="D32" s="34"/>
      <c r="E32" s="34"/>
      <c r="F32" s="38" t="e">
        <f t="shared" si="0"/>
        <v>#DIV/0!</v>
      </c>
    </row>
    <row r="33" spans="1:6" s="8" customFormat="1" ht="12.75" hidden="1">
      <c r="A33" s="31"/>
      <c r="B33" s="46" t="s">
        <v>72</v>
      </c>
      <c r="C33" s="33" t="s">
        <v>7</v>
      </c>
      <c r="D33" s="34"/>
      <c r="E33" s="34"/>
      <c r="F33" s="38" t="e">
        <f t="shared" si="0"/>
        <v>#DIV/0!</v>
      </c>
    </row>
    <row r="34" spans="1:6" s="8" customFormat="1" ht="12.75" customHeight="1" hidden="1">
      <c r="A34" s="31"/>
      <c r="B34" s="46" t="s">
        <v>171</v>
      </c>
      <c r="C34" s="33" t="s">
        <v>7</v>
      </c>
      <c r="D34" s="34"/>
      <c r="E34" s="34"/>
      <c r="F34" s="38" t="e">
        <f t="shared" si="0"/>
        <v>#DIV/0!</v>
      </c>
    </row>
    <row r="35" spans="1:6" s="8" customFormat="1" ht="12.75" hidden="1">
      <c r="A35" s="31"/>
      <c r="B35" s="46" t="s">
        <v>172</v>
      </c>
      <c r="C35" s="33" t="s">
        <v>7</v>
      </c>
      <c r="D35" s="34"/>
      <c r="E35" s="34"/>
      <c r="F35" s="38" t="e">
        <f t="shared" si="0"/>
        <v>#DIV/0!</v>
      </c>
    </row>
    <row r="36" spans="1:6" s="8" customFormat="1" ht="25.5" hidden="1">
      <c r="A36" s="31"/>
      <c r="B36" s="46" t="s">
        <v>173</v>
      </c>
      <c r="C36" s="33" t="s">
        <v>7</v>
      </c>
      <c r="D36" s="34"/>
      <c r="E36" s="34"/>
      <c r="F36" s="38" t="e">
        <f t="shared" si="0"/>
        <v>#DIV/0!</v>
      </c>
    </row>
    <row r="37" spans="1:6" s="8" customFormat="1" ht="12.75" customHeight="1" hidden="1">
      <c r="A37" s="31"/>
      <c r="B37" s="46" t="s">
        <v>174</v>
      </c>
      <c r="C37" s="33" t="s">
        <v>7</v>
      </c>
      <c r="D37" s="34"/>
      <c r="E37" s="34"/>
      <c r="F37" s="38" t="e">
        <f t="shared" si="0"/>
        <v>#DIV/0!</v>
      </c>
    </row>
    <row r="38" spans="1:6" s="8" customFormat="1" ht="12.75" hidden="1">
      <c r="A38" s="31"/>
      <c r="B38" s="46" t="s">
        <v>175</v>
      </c>
      <c r="C38" s="33" t="s">
        <v>7</v>
      </c>
      <c r="D38" s="34"/>
      <c r="E38" s="34"/>
      <c r="F38" s="38" t="e">
        <f t="shared" si="0"/>
        <v>#DIV/0!</v>
      </c>
    </row>
    <row r="39" spans="1:6" s="8" customFormat="1" ht="12.75">
      <c r="A39" s="31"/>
      <c r="B39" s="46" t="s">
        <v>169</v>
      </c>
      <c r="C39" s="33" t="s">
        <v>7</v>
      </c>
      <c r="D39" s="34">
        <v>625.8</v>
      </c>
      <c r="E39" s="34">
        <v>646</v>
      </c>
      <c r="F39" s="38">
        <f t="shared" si="0"/>
        <v>96.87306501547987</v>
      </c>
    </row>
    <row r="40" spans="1:6" s="8" customFormat="1" ht="25.5">
      <c r="A40" s="31"/>
      <c r="B40" s="46" t="s">
        <v>176</v>
      </c>
      <c r="C40" s="33" t="s">
        <v>7</v>
      </c>
      <c r="D40" s="34">
        <v>226579</v>
      </c>
      <c r="E40" s="34">
        <v>171165</v>
      </c>
      <c r="F40" s="38">
        <f t="shared" si="0"/>
        <v>132.3746092951246</v>
      </c>
    </row>
    <row r="41" spans="1:6" s="8" customFormat="1" ht="25.5" hidden="1">
      <c r="A41" s="31"/>
      <c r="B41" s="46" t="s">
        <v>177</v>
      </c>
      <c r="C41" s="33" t="s">
        <v>7</v>
      </c>
      <c r="D41" s="34"/>
      <c r="E41" s="34"/>
      <c r="F41" s="38" t="e">
        <f t="shared" si="0"/>
        <v>#DIV/0!</v>
      </c>
    </row>
    <row r="42" spans="1:6" s="8" customFormat="1" ht="12.75" hidden="1">
      <c r="A42" s="31"/>
      <c r="B42" s="46" t="s">
        <v>178</v>
      </c>
      <c r="C42" s="33" t="s">
        <v>7</v>
      </c>
      <c r="D42" s="34"/>
      <c r="E42" s="34"/>
      <c r="F42" s="38" t="e">
        <f t="shared" si="0"/>
        <v>#DIV/0!</v>
      </c>
    </row>
    <row r="43" spans="1:6" s="8" customFormat="1" ht="12.75">
      <c r="A43" s="31"/>
      <c r="B43" s="46" t="s">
        <v>179</v>
      </c>
      <c r="C43" s="33" t="s">
        <v>7</v>
      </c>
      <c r="D43" s="34">
        <v>2667.5</v>
      </c>
      <c r="E43" s="34">
        <v>4852</v>
      </c>
      <c r="F43" s="38">
        <f t="shared" si="0"/>
        <v>54.97732893652102</v>
      </c>
    </row>
    <row r="44" spans="1:6" s="8" customFormat="1" ht="12.75" hidden="1">
      <c r="A44" s="31"/>
      <c r="B44" s="46" t="s">
        <v>180</v>
      </c>
      <c r="C44" s="33" t="s">
        <v>7</v>
      </c>
      <c r="D44" s="34"/>
      <c r="E44" s="34"/>
      <c r="F44" s="38" t="e">
        <f t="shared" si="0"/>
        <v>#DIV/0!</v>
      </c>
    </row>
    <row r="45" spans="1:6" s="8" customFormat="1" ht="12.75">
      <c r="A45" s="31"/>
      <c r="B45" s="46" t="s">
        <v>181</v>
      </c>
      <c r="C45" s="33" t="s">
        <v>7</v>
      </c>
      <c r="D45" s="34">
        <v>333</v>
      </c>
      <c r="E45" s="34">
        <v>773</v>
      </c>
      <c r="F45" s="38">
        <f t="shared" si="0"/>
        <v>43.07891332470893</v>
      </c>
    </row>
    <row r="46" spans="1:6" s="8" customFormat="1" ht="25.5">
      <c r="A46" s="31" t="s">
        <v>105</v>
      </c>
      <c r="B46" s="46" t="s">
        <v>182</v>
      </c>
      <c r="C46" s="33" t="s">
        <v>7</v>
      </c>
      <c r="D46" s="55">
        <v>219639.3</v>
      </c>
      <c r="E46" s="55">
        <v>177023.5</v>
      </c>
      <c r="F46" s="38">
        <f t="shared" si="0"/>
        <v>124.07352696110966</v>
      </c>
    </row>
    <row r="47" spans="1:6" s="8" customFormat="1" ht="25.5">
      <c r="A47" s="31" t="s">
        <v>183</v>
      </c>
      <c r="B47" s="32" t="s">
        <v>184</v>
      </c>
      <c r="C47" s="33" t="s">
        <v>7</v>
      </c>
      <c r="D47" s="55">
        <v>218397.6</v>
      </c>
      <c r="E47" s="55">
        <v>196352.2</v>
      </c>
      <c r="F47" s="38">
        <f t="shared" si="0"/>
        <v>111.22747797070774</v>
      </c>
    </row>
    <row r="48" spans="1:6" s="8" customFormat="1" ht="12.75">
      <c r="A48" s="31" t="s">
        <v>106</v>
      </c>
      <c r="B48" s="32" t="s">
        <v>58</v>
      </c>
      <c r="C48" s="33" t="s">
        <v>90</v>
      </c>
      <c r="D48" s="34"/>
      <c r="E48" s="34"/>
      <c r="F48" s="38"/>
    </row>
    <row r="49" spans="1:6" s="8" customFormat="1" ht="12.75">
      <c r="A49" s="31"/>
      <c r="B49" s="32" t="s">
        <v>257</v>
      </c>
      <c r="C49" s="33" t="s">
        <v>205</v>
      </c>
      <c r="D49" s="34">
        <v>166.441</v>
      </c>
      <c r="E49" s="34">
        <v>104.307</v>
      </c>
      <c r="F49" s="38">
        <f t="shared" si="0"/>
        <v>159.5683894657118</v>
      </c>
    </row>
    <row r="50" spans="1:6" s="8" customFormat="1" ht="12.75">
      <c r="A50" s="31"/>
      <c r="B50" s="32" t="s">
        <v>244</v>
      </c>
      <c r="C50" s="33" t="s">
        <v>205</v>
      </c>
      <c r="D50" s="34">
        <v>0.093</v>
      </c>
      <c r="E50" s="34">
        <v>0.057</v>
      </c>
      <c r="F50" s="38">
        <f>D50/E50*100</f>
        <v>163.1578947368421</v>
      </c>
    </row>
    <row r="51" spans="1:6" s="8" customFormat="1" ht="25.5">
      <c r="A51" s="31"/>
      <c r="B51" s="32" t="s">
        <v>245</v>
      </c>
      <c r="C51" s="33" t="s">
        <v>205</v>
      </c>
      <c r="D51" s="34">
        <v>51.766</v>
      </c>
      <c r="E51" s="34">
        <v>30.36</v>
      </c>
      <c r="F51" s="38">
        <f aca="true" t="shared" si="1" ref="F51:F95">D51/E51*100</f>
        <v>170.5072463768116</v>
      </c>
    </row>
    <row r="52" spans="1:6" s="8" customFormat="1" ht="12.75">
      <c r="A52" s="31"/>
      <c r="B52" s="32" t="s">
        <v>241</v>
      </c>
      <c r="C52" s="33" t="s">
        <v>205</v>
      </c>
      <c r="D52" s="34">
        <v>114.582</v>
      </c>
      <c r="E52" s="34">
        <v>73.89</v>
      </c>
      <c r="F52" s="38">
        <f t="shared" si="1"/>
        <v>155.07105156313438</v>
      </c>
    </row>
    <row r="53" spans="1:6" s="8" customFormat="1" ht="12.75">
      <c r="A53" s="31"/>
      <c r="B53" s="32" t="s">
        <v>266</v>
      </c>
      <c r="C53" s="33" t="s">
        <v>79</v>
      </c>
      <c r="D53" s="34">
        <v>210.67</v>
      </c>
      <c r="E53" s="34">
        <v>241.17</v>
      </c>
      <c r="F53" s="38">
        <f t="shared" si="1"/>
        <v>87.35331923539412</v>
      </c>
    </row>
    <row r="54" spans="1:6" s="8" customFormat="1" ht="12.75">
      <c r="A54" s="31"/>
      <c r="B54" s="32" t="s">
        <v>236</v>
      </c>
      <c r="C54" s="33" t="s">
        <v>79</v>
      </c>
      <c r="D54" s="34">
        <v>181.57</v>
      </c>
      <c r="E54" s="34">
        <v>204.88</v>
      </c>
      <c r="F54" s="38">
        <f t="shared" si="1"/>
        <v>88.62260835611089</v>
      </c>
    </row>
    <row r="55" spans="1:6" s="8" customFormat="1" ht="12.75">
      <c r="A55" s="31"/>
      <c r="B55" s="32" t="s">
        <v>242</v>
      </c>
      <c r="C55" s="33" t="s">
        <v>79</v>
      </c>
      <c r="D55" s="34">
        <v>34.9</v>
      </c>
      <c r="E55" s="34">
        <v>97.4</v>
      </c>
      <c r="F55" s="38">
        <f t="shared" si="1"/>
        <v>35.831622176591374</v>
      </c>
    </row>
    <row r="56" spans="1:6" s="8" customFormat="1" ht="12.75" hidden="1">
      <c r="A56" s="31"/>
      <c r="B56" s="32" t="s">
        <v>229</v>
      </c>
      <c r="C56" s="33" t="s">
        <v>79</v>
      </c>
      <c r="D56" s="34"/>
      <c r="E56" s="34"/>
      <c r="F56" s="38" t="e">
        <f t="shared" si="1"/>
        <v>#DIV/0!</v>
      </c>
    </row>
    <row r="57" spans="1:6" s="8" customFormat="1" ht="12" customHeight="1">
      <c r="A57" s="31"/>
      <c r="B57" s="32" t="s">
        <v>265</v>
      </c>
      <c r="C57" s="33" t="s">
        <v>79</v>
      </c>
      <c r="D57" s="34">
        <v>15.42</v>
      </c>
      <c r="E57" s="34">
        <v>10.53</v>
      </c>
      <c r="F57" s="38">
        <f t="shared" si="1"/>
        <v>146.43874643874645</v>
      </c>
    </row>
    <row r="58" spans="1:6" s="8" customFormat="1" ht="12.75">
      <c r="A58" s="31"/>
      <c r="B58" s="32" t="s">
        <v>246</v>
      </c>
      <c r="C58" s="33" t="s">
        <v>79</v>
      </c>
      <c r="D58" s="34">
        <v>1.09</v>
      </c>
      <c r="E58" s="34">
        <v>0.8</v>
      </c>
      <c r="F58" s="38">
        <f t="shared" si="1"/>
        <v>136.25</v>
      </c>
    </row>
    <row r="59" spans="1:6" s="8" customFormat="1" ht="25.5" hidden="1">
      <c r="A59" s="31"/>
      <c r="B59" s="32" t="s">
        <v>260</v>
      </c>
      <c r="C59" s="33" t="s">
        <v>79</v>
      </c>
      <c r="D59" s="34"/>
      <c r="E59" s="34"/>
      <c r="F59" s="38" t="e">
        <f t="shared" si="1"/>
        <v>#DIV/0!</v>
      </c>
    </row>
    <row r="60" spans="1:6" s="8" customFormat="1" ht="12.75" hidden="1">
      <c r="A60" s="31"/>
      <c r="B60" s="32" t="s">
        <v>208</v>
      </c>
      <c r="C60" s="33" t="s">
        <v>209</v>
      </c>
      <c r="D60" s="34"/>
      <c r="E60" s="34"/>
      <c r="F60" s="38" t="e">
        <f t="shared" si="1"/>
        <v>#DIV/0!</v>
      </c>
    </row>
    <row r="61" spans="1:6" s="8" customFormat="1" ht="12.75" hidden="1">
      <c r="A61" s="31"/>
      <c r="B61" s="32" t="s">
        <v>223</v>
      </c>
      <c r="C61" s="33" t="s">
        <v>209</v>
      </c>
      <c r="D61" s="34"/>
      <c r="E61" s="34"/>
      <c r="F61" s="38" t="e">
        <f t="shared" si="1"/>
        <v>#DIV/0!</v>
      </c>
    </row>
    <row r="62" spans="1:6" s="8" customFormat="1" ht="25.5" hidden="1">
      <c r="A62" s="31"/>
      <c r="B62" s="32" t="s">
        <v>227</v>
      </c>
      <c r="C62" s="33" t="s">
        <v>79</v>
      </c>
      <c r="D62" s="34"/>
      <c r="E62" s="34"/>
      <c r="F62" s="38" t="e">
        <f t="shared" si="1"/>
        <v>#DIV/0!</v>
      </c>
    </row>
    <row r="63" spans="1:6" s="8" customFormat="1" ht="12.75">
      <c r="A63" s="31"/>
      <c r="B63" s="32" t="s">
        <v>259</v>
      </c>
      <c r="C63" s="33" t="s">
        <v>79</v>
      </c>
      <c r="D63" s="34">
        <v>13.62</v>
      </c>
      <c r="E63" s="34">
        <v>13.85</v>
      </c>
      <c r="F63" s="38">
        <f t="shared" si="1"/>
        <v>98.33935018050542</v>
      </c>
    </row>
    <row r="64" spans="1:6" s="8" customFormat="1" ht="25.5" hidden="1">
      <c r="A64" s="31"/>
      <c r="B64" s="32" t="s">
        <v>261</v>
      </c>
      <c r="C64" s="33" t="s">
        <v>79</v>
      </c>
      <c r="D64" s="34"/>
      <c r="E64" s="34"/>
      <c r="F64" s="38" t="e">
        <f>D64/E64*100</f>
        <v>#DIV/0!</v>
      </c>
    </row>
    <row r="65" spans="1:6" s="8" customFormat="1" ht="12.75" hidden="1">
      <c r="A65" s="31"/>
      <c r="B65" s="32" t="s">
        <v>231</v>
      </c>
      <c r="C65" s="33" t="s">
        <v>80</v>
      </c>
      <c r="D65" s="34"/>
      <c r="E65" s="34"/>
      <c r="F65" s="38" t="e">
        <f t="shared" si="1"/>
        <v>#DIV/0!</v>
      </c>
    </row>
    <row r="66" spans="1:6" s="8" customFormat="1" ht="12.75" hidden="1">
      <c r="A66" s="31"/>
      <c r="B66" s="32" t="s">
        <v>254</v>
      </c>
      <c r="C66" s="33" t="s">
        <v>80</v>
      </c>
      <c r="D66" s="34"/>
      <c r="E66" s="34"/>
      <c r="F66" s="38" t="e">
        <f t="shared" si="1"/>
        <v>#DIV/0!</v>
      </c>
    </row>
    <row r="67" spans="1:6" s="8" customFormat="1" ht="12.75">
      <c r="A67" s="31"/>
      <c r="B67" s="32" t="s">
        <v>247</v>
      </c>
      <c r="C67" s="33" t="s">
        <v>80</v>
      </c>
      <c r="D67" s="34">
        <v>7.578</v>
      </c>
      <c r="E67" s="34">
        <v>73.025</v>
      </c>
      <c r="F67" s="38">
        <f t="shared" si="1"/>
        <v>10.377268058883942</v>
      </c>
    </row>
    <row r="68" spans="1:6" s="8" customFormat="1" ht="25.5" hidden="1">
      <c r="A68" s="31"/>
      <c r="B68" s="32" t="s">
        <v>248</v>
      </c>
      <c r="C68" s="33" t="s">
        <v>80</v>
      </c>
      <c r="D68" s="34"/>
      <c r="E68" s="34"/>
      <c r="F68" s="38" t="e">
        <f t="shared" si="1"/>
        <v>#DIV/0!</v>
      </c>
    </row>
    <row r="69" spans="1:6" s="8" customFormat="1" ht="25.5" hidden="1">
      <c r="A69" s="31"/>
      <c r="B69" s="32" t="s">
        <v>237</v>
      </c>
      <c r="C69" s="33" t="s">
        <v>80</v>
      </c>
      <c r="D69" s="34"/>
      <c r="E69" s="34"/>
      <c r="F69" s="38" t="e">
        <f t="shared" si="1"/>
        <v>#DIV/0!</v>
      </c>
    </row>
    <row r="70" spans="1:6" s="8" customFormat="1" ht="12.75">
      <c r="A70" s="31"/>
      <c r="B70" s="32" t="s">
        <v>249</v>
      </c>
      <c r="C70" s="33" t="s">
        <v>80</v>
      </c>
      <c r="D70" s="34">
        <v>0</v>
      </c>
      <c r="E70" s="34">
        <v>4.9</v>
      </c>
      <c r="F70" s="38">
        <f t="shared" si="1"/>
        <v>0</v>
      </c>
    </row>
    <row r="71" spans="1:6" s="8" customFormat="1" ht="25.5" hidden="1">
      <c r="A71" s="31"/>
      <c r="B71" s="32" t="s">
        <v>224</v>
      </c>
      <c r="C71" s="33" t="s">
        <v>80</v>
      </c>
      <c r="D71" s="34"/>
      <c r="E71" s="34"/>
      <c r="F71" s="38" t="e">
        <f t="shared" si="1"/>
        <v>#DIV/0!</v>
      </c>
    </row>
    <row r="72" spans="1:6" s="8" customFormat="1" ht="25.5" hidden="1">
      <c r="A72" s="31"/>
      <c r="B72" s="32" t="s">
        <v>230</v>
      </c>
      <c r="C72" s="33" t="s">
        <v>80</v>
      </c>
      <c r="D72" s="34"/>
      <c r="E72" s="34"/>
      <c r="F72" s="38" t="e">
        <f t="shared" si="1"/>
        <v>#DIV/0!</v>
      </c>
    </row>
    <row r="73" spans="1:6" s="8" customFormat="1" ht="12.75" hidden="1">
      <c r="A73" s="31"/>
      <c r="B73" s="32" t="s">
        <v>255</v>
      </c>
      <c r="C73" s="33" t="s">
        <v>80</v>
      </c>
      <c r="D73" s="34"/>
      <c r="E73" s="34"/>
      <c r="F73" s="38" t="e">
        <f t="shared" si="1"/>
        <v>#DIV/0!</v>
      </c>
    </row>
    <row r="74" spans="1:6" s="8" customFormat="1" ht="12.75">
      <c r="A74" s="31"/>
      <c r="B74" s="32" t="s">
        <v>225</v>
      </c>
      <c r="C74" s="33" t="s">
        <v>80</v>
      </c>
      <c r="D74" s="34">
        <v>0</v>
      </c>
      <c r="E74" s="34">
        <v>0.3</v>
      </c>
      <c r="F74" s="38">
        <f t="shared" si="1"/>
        <v>0</v>
      </c>
    </row>
    <row r="75" spans="1:6" s="8" customFormat="1" ht="25.5" hidden="1">
      <c r="A75" s="31"/>
      <c r="B75" s="32" t="s">
        <v>243</v>
      </c>
      <c r="C75" s="33" t="s">
        <v>80</v>
      </c>
      <c r="D75" s="34"/>
      <c r="E75" s="34"/>
      <c r="F75" s="38" t="e">
        <f t="shared" si="1"/>
        <v>#DIV/0!</v>
      </c>
    </row>
    <row r="76" spans="1:6" s="8" customFormat="1" ht="25.5" hidden="1">
      <c r="A76" s="31"/>
      <c r="B76" s="32" t="s">
        <v>251</v>
      </c>
      <c r="C76" s="33" t="s">
        <v>80</v>
      </c>
      <c r="D76" s="34"/>
      <c r="E76" s="34"/>
      <c r="F76" s="38" t="e">
        <f t="shared" si="1"/>
        <v>#DIV/0!</v>
      </c>
    </row>
    <row r="77" spans="1:6" s="8" customFormat="1" ht="12.75" hidden="1">
      <c r="A77" s="31"/>
      <c r="B77" s="32" t="s">
        <v>238</v>
      </c>
      <c r="C77" s="33" t="s">
        <v>80</v>
      </c>
      <c r="D77" s="34"/>
      <c r="E77" s="34"/>
      <c r="F77" s="38" t="e">
        <f t="shared" si="1"/>
        <v>#DIV/0!</v>
      </c>
    </row>
    <row r="78" spans="1:6" s="8" customFormat="1" ht="12.75" hidden="1">
      <c r="A78" s="31"/>
      <c r="B78" s="32" t="s">
        <v>239</v>
      </c>
      <c r="C78" s="33" t="s">
        <v>80</v>
      </c>
      <c r="D78" s="34"/>
      <c r="E78" s="34"/>
      <c r="F78" s="38" t="e">
        <f t="shared" si="1"/>
        <v>#DIV/0!</v>
      </c>
    </row>
    <row r="79" spans="1:6" s="8" customFormat="1" ht="25.5" hidden="1">
      <c r="A79" s="31"/>
      <c r="B79" s="32" t="s">
        <v>250</v>
      </c>
      <c r="C79" s="33" t="s">
        <v>80</v>
      </c>
      <c r="D79" s="34"/>
      <c r="E79" s="34"/>
      <c r="F79" s="38" t="e">
        <f t="shared" si="1"/>
        <v>#DIV/0!</v>
      </c>
    </row>
    <row r="80" spans="1:6" s="8" customFormat="1" ht="12.75" hidden="1">
      <c r="A80" s="31"/>
      <c r="B80" s="32" t="s">
        <v>239</v>
      </c>
      <c r="C80" s="33" t="s">
        <v>256</v>
      </c>
      <c r="D80" s="34"/>
      <c r="E80" s="34"/>
      <c r="F80" s="38" t="e">
        <f t="shared" si="1"/>
        <v>#DIV/0!</v>
      </c>
    </row>
    <row r="81" spans="1:6" s="8" customFormat="1" ht="25.5" hidden="1">
      <c r="A81" s="31"/>
      <c r="B81" s="32" t="s">
        <v>250</v>
      </c>
      <c r="C81" s="33" t="s">
        <v>80</v>
      </c>
      <c r="D81" s="34"/>
      <c r="E81" s="34"/>
      <c r="F81" s="38" t="e">
        <f t="shared" si="1"/>
        <v>#DIV/0!</v>
      </c>
    </row>
    <row r="82" spans="1:6" s="8" customFormat="1" ht="51">
      <c r="A82" s="31"/>
      <c r="B82" s="32" t="s">
        <v>252</v>
      </c>
      <c r="C82" s="33" t="s">
        <v>205</v>
      </c>
      <c r="D82" s="34">
        <v>0</v>
      </c>
      <c r="E82" s="34">
        <v>1.992</v>
      </c>
      <c r="F82" s="38">
        <f t="shared" si="1"/>
        <v>0</v>
      </c>
    </row>
    <row r="83" spans="1:6" s="8" customFormat="1" ht="12.75" hidden="1">
      <c r="A83" s="31"/>
      <c r="B83" s="32" t="s">
        <v>262</v>
      </c>
      <c r="C83" s="33" t="s">
        <v>79</v>
      </c>
      <c r="D83" s="34"/>
      <c r="E83" s="34"/>
      <c r="F83" s="38" t="e">
        <f>D83/E83*100</f>
        <v>#DIV/0!</v>
      </c>
    </row>
    <row r="84" spans="1:6" s="8" customFormat="1" ht="12.75">
      <c r="A84" s="31"/>
      <c r="B84" s="32" t="s">
        <v>253</v>
      </c>
      <c r="C84" s="33" t="s">
        <v>228</v>
      </c>
      <c r="D84" s="34">
        <v>181383</v>
      </c>
      <c r="E84" s="34">
        <v>247959</v>
      </c>
      <c r="F84" s="38">
        <f t="shared" si="1"/>
        <v>73.15039986449374</v>
      </c>
    </row>
    <row r="85" spans="1:6" s="8" customFormat="1" ht="25.5">
      <c r="A85" s="31"/>
      <c r="B85" s="32" t="s">
        <v>226</v>
      </c>
      <c r="C85" s="33" t="s">
        <v>228</v>
      </c>
      <c r="D85" s="34">
        <v>0</v>
      </c>
      <c r="E85" s="34">
        <v>32947</v>
      </c>
      <c r="F85" s="38">
        <f t="shared" si="1"/>
        <v>0</v>
      </c>
    </row>
    <row r="86" spans="1:6" s="8" customFormat="1" ht="12.75" hidden="1">
      <c r="A86" s="31"/>
      <c r="B86" s="32" t="s">
        <v>210</v>
      </c>
      <c r="C86" s="33" t="s">
        <v>228</v>
      </c>
      <c r="D86" s="34"/>
      <c r="E86" s="34"/>
      <c r="F86" s="38" t="e">
        <f t="shared" si="1"/>
        <v>#DIV/0!</v>
      </c>
    </row>
    <row r="87" spans="1:6" s="8" customFormat="1" ht="12.75" hidden="1">
      <c r="A87" s="31"/>
      <c r="B87" s="32" t="s">
        <v>240</v>
      </c>
      <c r="C87" s="33" t="s">
        <v>228</v>
      </c>
      <c r="D87" s="34"/>
      <c r="E87" s="34"/>
      <c r="F87" s="38" t="e">
        <f t="shared" si="1"/>
        <v>#DIV/0!</v>
      </c>
    </row>
    <row r="88" spans="1:6" s="8" customFormat="1" ht="12.75" hidden="1">
      <c r="A88" s="31"/>
      <c r="B88" s="32" t="s">
        <v>232</v>
      </c>
      <c r="C88" s="33" t="s">
        <v>228</v>
      </c>
      <c r="D88" s="34"/>
      <c r="E88" s="34"/>
      <c r="F88" s="38" t="e">
        <f t="shared" si="1"/>
        <v>#DIV/0!</v>
      </c>
    </row>
    <row r="89" spans="1:6" s="8" customFormat="1" ht="12.75" hidden="1">
      <c r="A89" s="31"/>
      <c r="B89" s="32" t="s">
        <v>233</v>
      </c>
      <c r="C89" s="33" t="s">
        <v>228</v>
      </c>
      <c r="D89" s="34"/>
      <c r="E89" s="34"/>
      <c r="F89" s="38" t="e">
        <f t="shared" si="1"/>
        <v>#DIV/0!</v>
      </c>
    </row>
    <row r="90" spans="1:6" s="8" customFormat="1" ht="12.75" hidden="1">
      <c r="A90" s="31"/>
      <c r="B90" s="32" t="s">
        <v>233</v>
      </c>
      <c r="C90" s="33" t="s">
        <v>228</v>
      </c>
      <c r="D90" s="34"/>
      <c r="E90" s="34"/>
      <c r="F90" s="38" t="e">
        <f t="shared" si="1"/>
        <v>#DIV/0!</v>
      </c>
    </row>
    <row r="91" spans="1:6" s="8" customFormat="1" ht="12.75" hidden="1">
      <c r="A91" s="31"/>
      <c r="B91" s="32" t="s">
        <v>234</v>
      </c>
      <c r="C91" s="33" t="s">
        <v>228</v>
      </c>
      <c r="D91" s="34"/>
      <c r="E91" s="34"/>
      <c r="F91" s="38" t="e">
        <f t="shared" si="1"/>
        <v>#DIV/0!</v>
      </c>
    </row>
    <row r="92" spans="1:6" s="8" customFormat="1" ht="12.75" hidden="1">
      <c r="A92" s="31"/>
      <c r="B92" s="32" t="s">
        <v>234</v>
      </c>
      <c r="C92" s="33" t="s">
        <v>228</v>
      </c>
      <c r="D92" s="34"/>
      <c r="E92" s="34"/>
      <c r="F92" s="38" t="e">
        <f t="shared" si="1"/>
        <v>#DIV/0!</v>
      </c>
    </row>
    <row r="93" spans="1:6" s="8" customFormat="1" ht="25.5" hidden="1">
      <c r="A93" s="31"/>
      <c r="B93" s="32" t="s">
        <v>220</v>
      </c>
      <c r="C93" s="33" t="s">
        <v>228</v>
      </c>
      <c r="D93" s="34"/>
      <c r="E93" s="34"/>
      <c r="F93" s="38" t="e">
        <f t="shared" si="1"/>
        <v>#DIV/0!</v>
      </c>
    </row>
    <row r="94" spans="1:6" s="8" customFormat="1" ht="12.75">
      <c r="A94" s="31"/>
      <c r="B94" s="32" t="s">
        <v>258</v>
      </c>
      <c r="C94" s="33" t="s">
        <v>228</v>
      </c>
      <c r="D94" s="34">
        <v>2220.4</v>
      </c>
      <c r="E94" s="34">
        <v>5438.9</v>
      </c>
      <c r="F94" s="38">
        <f t="shared" si="1"/>
        <v>40.82443141076321</v>
      </c>
    </row>
    <row r="95" spans="1:6" s="8" customFormat="1" ht="12.75">
      <c r="A95" s="31"/>
      <c r="B95" s="32" t="s">
        <v>211</v>
      </c>
      <c r="C95" s="33" t="s">
        <v>206</v>
      </c>
      <c r="D95" s="34">
        <v>37.473</v>
      </c>
      <c r="E95" s="34">
        <v>49.491</v>
      </c>
      <c r="F95" s="38">
        <f t="shared" si="1"/>
        <v>75.71679699339273</v>
      </c>
    </row>
    <row r="96" spans="1:6" s="8" customFormat="1" ht="12.75">
      <c r="A96" s="31"/>
      <c r="B96" s="47" t="s">
        <v>13</v>
      </c>
      <c r="C96" s="42"/>
      <c r="D96" s="37"/>
      <c r="E96" s="37"/>
      <c r="F96" s="38"/>
    </row>
    <row r="97" spans="1:6" s="8" customFormat="1" ht="12.75" customHeight="1">
      <c r="A97" s="31" t="s">
        <v>107</v>
      </c>
      <c r="B97" s="46" t="s">
        <v>63</v>
      </c>
      <c r="C97" s="42" t="s">
        <v>48</v>
      </c>
      <c r="D97" s="37">
        <v>2</v>
      </c>
      <c r="E97" s="37">
        <v>2</v>
      </c>
      <c r="F97" s="38">
        <f>D97/E97*100</f>
        <v>100</v>
      </c>
    </row>
    <row r="98" spans="1:6" s="8" customFormat="1" ht="12.75" customHeight="1">
      <c r="A98" s="31" t="s">
        <v>108</v>
      </c>
      <c r="B98" s="46" t="s">
        <v>64</v>
      </c>
      <c r="C98" s="42" t="s">
        <v>48</v>
      </c>
      <c r="D98" s="37">
        <v>95</v>
      </c>
      <c r="E98" s="37">
        <v>95</v>
      </c>
      <c r="F98" s="38">
        <f>D98/E98*100</f>
        <v>100</v>
      </c>
    </row>
    <row r="99" spans="1:6" s="8" customFormat="1" ht="12.75" customHeight="1">
      <c r="A99" s="31" t="s">
        <v>109</v>
      </c>
      <c r="B99" s="46" t="s">
        <v>78</v>
      </c>
      <c r="C99" s="42" t="s">
        <v>48</v>
      </c>
      <c r="D99" s="37">
        <v>11506</v>
      </c>
      <c r="E99" s="37">
        <v>11506</v>
      </c>
      <c r="F99" s="38">
        <f>D99/E99*100</f>
        <v>100</v>
      </c>
    </row>
    <row r="100" spans="1:8" s="8" customFormat="1" ht="38.25">
      <c r="A100" s="31" t="s">
        <v>110</v>
      </c>
      <c r="B100" s="32" t="s">
        <v>156</v>
      </c>
      <c r="C100" s="33" t="s">
        <v>7</v>
      </c>
      <c r="D100" s="37">
        <v>100</v>
      </c>
      <c r="E100" s="38">
        <v>0</v>
      </c>
      <c r="F100" s="38" t="e">
        <f>D100/E100*100</f>
        <v>#DIV/0!</v>
      </c>
      <c r="G100" s="50"/>
      <c r="H100" s="50"/>
    </row>
    <row r="101" spans="1:6" s="8" customFormat="1" ht="12.75" customHeight="1" hidden="1">
      <c r="A101" s="31" t="s">
        <v>111</v>
      </c>
      <c r="B101" s="32" t="s">
        <v>92</v>
      </c>
      <c r="C101" s="33" t="s">
        <v>15</v>
      </c>
      <c r="D101" s="34"/>
      <c r="E101" s="34"/>
      <c r="F101" s="35"/>
    </row>
    <row r="102" spans="1:6" s="8" customFormat="1" ht="12.75" hidden="1">
      <c r="A102" s="31"/>
      <c r="B102" s="36" t="s">
        <v>16</v>
      </c>
      <c r="C102" s="33"/>
      <c r="D102" s="37"/>
      <c r="E102" s="37"/>
      <c r="F102" s="38"/>
    </row>
    <row r="103" spans="1:6" s="8" customFormat="1" ht="12.75" hidden="1">
      <c r="A103" s="31"/>
      <c r="B103" s="39" t="s">
        <v>76</v>
      </c>
      <c r="C103" s="33" t="s">
        <v>15</v>
      </c>
      <c r="D103" s="40"/>
      <c r="E103" s="40"/>
      <c r="F103" s="41"/>
    </row>
    <row r="104" spans="1:6" s="8" customFormat="1" ht="12.75" hidden="1">
      <c r="A104" s="31"/>
      <c r="B104" s="39" t="s">
        <v>25</v>
      </c>
      <c r="C104" s="33" t="s">
        <v>15</v>
      </c>
      <c r="D104" s="34"/>
      <c r="E104" s="34"/>
      <c r="F104" s="35"/>
    </row>
    <row r="105" spans="1:6" s="8" customFormat="1" ht="12.75" hidden="1">
      <c r="A105" s="31"/>
      <c r="B105" s="39" t="s">
        <v>26</v>
      </c>
      <c r="C105" s="33" t="s">
        <v>15</v>
      </c>
      <c r="D105" s="34"/>
      <c r="E105" s="34"/>
      <c r="F105" s="35"/>
    </row>
    <row r="106" spans="1:6" s="8" customFormat="1" ht="12.75" hidden="1">
      <c r="A106" s="31"/>
      <c r="B106" s="39" t="s">
        <v>17</v>
      </c>
      <c r="C106" s="33" t="s">
        <v>15</v>
      </c>
      <c r="D106" s="34"/>
      <c r="E106" s="34"/>
      <c r="F106" s="35"/>
    </row>
    <row r="107" spans="1:6" s="8" customFormat="1" ht="12.75" hidden="1">
      <c r="A107" s="31"/>
      <c r="B107" s="39" t="s">
        <v>93</v>
      </c>
      <c r="C107" s="33" t="s">
        <v>15</v>
      </c>
      <c r="D107" s="34"/>
      <c r="E107" s="34"/>
      <c r="F107" s="35"/>
    </row>
    <row r="108" spans="1:6" s="8" customFormat="1" ht="12.75" hidden="1">
      <c r="A108" s="31"/>
      <c r="B108" s="39" t="s">
        <v>94</v>
      </c>
      <c r="C108" s="33" t="s">
        <v>15</v>
      </c>
      <c r="D108" s="34"/>
      <c r="E108" s="34"/>
      <c r="F108" s="35"/>
    </row>
    <row r="109" spans="1:6" s="8" customFormat="1" ht="12.75" hidden="1">
      <c r="A109" s="31"/>
      <c r="B109" s="39" t="s">
        <v>77</v>
      </c>
      <c r="C109" s="33" t="s">
        <v>15</v>
      </c>
      <c r="D109" s="34"/>
      <c r="E109" s="34"/>
      <c r="F109" s="35"/>
    </row>
    <row r="110" spans="1:6" s="8" customFormat="1" ht="25.5" customHeight="1" hidden="1">
      <c r="A110" s="31" t="s">
        <v>112</v>
      </c>
      <c r="B110" s="32" t="s">
        <v>95</v>
      </c>
      <c r="C110" s="42"/>
      <c r="D110" s="37"/>
      <c r="E110" s="37"/>
      <c r="F110" s="38"/>
    </row>
    <row r="111" spans="1:6" s="8" customFormat="1" ht="12.75" hidden="1">
      <c r="A111" s="31"/>
      <c r="B111" s="39" t="s">
        <v>76</v>
      </c>
      <c r="C111" s="42" t="s">
        <v>79</v>
      </c>
      <c r="D111" s="34"/>
      <c r="E111" s="34"/>
      <c r="F111" s="35"/>
    </row>
    <row r="112" spans="1:6" s="8" customFormat="1" ht="12.75" hidden="1">
      <c r="A112" s="31"/>
      <c r="B112" s="39" t="s">
        <v>150</v>
      </c>
      <c r="C112" s="42" t="s">
        <v>79</v>
      </c>
      <c r="D112" s="34"/>
      <c r="E112" s="34"/>
      <c r="F112" s="35"/>
    </row>
    <row r="113" spans="1:6" s="8" customFormat="1" ht="12.75" hidden="1">
      <c r="A113" s="31"/>
      <c r="B113" s="39" t="s">
        <v>149</v>
      </c>
      <c r="C113" s="42" t="s">
        <v>79</v>
      </c>
      <c r="D113" s="34"/>
      <c r="E113" s="34"/>
      <c r="F113" s="35"/>
    </row>
    <row r="114" spans="1:6" s="8" customFormat="1" ht="12.75" hidden="1">
      <c r="A114" s="31"/>
      <c r="B114" s="39" t="s">
        <v>17</v>
      </c>
      <c r="C114" s="42" t="s">
        <v>79</v>
      </c>
      <c r="D114" s="34"/>
      <c r="E114" s="34"/>
      <c r="F114" s="35"/>
    </row>
    <row r="115" spans="1:6" s="8" customFormat="1" ht="12.75" hidden="1">
      <c r="A115" s="31"/>
      <c r="B115" s="39" t="s">
        <v>18</v>
      </c>
      <c r="C115" s="42" t="s">
        <v>79</v>
      </c>
      <c r="D115" s="34"/>
      <c r="E115" s="34"/>
      <c r="F115" s="35"/>
    </row>
    <row r="116" spans="1:6" s="8" customFormat="1" ht="12.75" hidden="1">
      <c r="A116" s="31"/>
      <c r="B116" s="39" t="s">
        <v>19</v>
      </c>
      <c r="C116" s="42" t="s">
        <v>79</v>
      </c>
      <c r="D116" s="34"/>
      <c r="E116" s="34"/>
      <c r="F116" s="35"/>
    </row>
    <row r="117" spans="1:6" s="8" customFormat="1" ht="12.75" hidden="1">
      <c r="A117" s="31"/>
      <c r="B117" s="39" t="s">
        <v>20</v>
      </c>
      <c r="C117" s="42" t="s">
        <v>79</v>
      </c>
      <c r="D117" s="34"/>
      <c r="E117" s="34"/>
      <c r="F117" s="35"/>
    </row>
    <row r="118" spans="1:6" s="8" customFormat="1" ht="12.75" hidden="1">
      <c r="A118" s="31"/>
      <c r="B118" s="39" t="s">
        <v>151</v>
      </c>
      <c r="C118" s="42" t="s">
        <v>79</v>
      </c>
      <c r="D118" s="34"/>
      <c r="E118" s="34"/>
      <c r="F118" s="35"/>
    </row>
    <row r="119" spans="1:6" s="8" customFormat="1" ht="12.75" hidden="1">
      <c r="A119" s="31"/>
      <c r="B119" s="39" t="s">
        <v>21</v>
      </c>
      <c r="C119" s="42" t="s">
        <v>79</v>
      </c>
      <c r="D119" s="34"/>
      <c r="E119" s="34"/>
      <c r="F119" s="35"/>
    </row>
    <row r="120" spans="1:6" s="8" customFormat="1" ht="12" customHeight="1" hidden="1">
      <c r="A120" s="31"/>
      <c r="B120" s="39" t="s">
        <v>22</v>
      </c>
      <c r="C120" s="42" t="s">
        <v>80</v>
      </c>
      <c r="D120" s="34"/>
      <c r="E120" s="34"/>
      <c r="F120" s="35"/>
    </row>
    <row r="121" spans="1:6" s="8" customFormat="1" ht="25.5" hidden="1">
      <c r="A121" s="31" t="s">
        <v>113</v>
      </c>
      <c r="B121" s="32" t="s">
        <v>96</v>
      </c>
      <c r="C121" s="42"/>
      <c r="D121" s="37"/>
      <c r="E121" s="37"/>
      <c r="F121" s="38"/>
    </row>
    <row r="122" spans="1:6" s="8" customFormat="1" ht="12.75" hidden="1">
      <c r="A122" s="31"/>
      <c r="B122" s="39" t="s">
        <v>23</v>
      </c>
      <c r="C122" s="42" t="s">
        <v>24</v>
      </c>
      <c r="D122" s="34"/>
      <c r="E122" s="34"/>
      <c r="F122" s="35"/>
    </row>
    <row r="123" spans="1:6" s="8" customFormat="1" ht="12.75" hidden="1">
      <c r="A123" s="31"/>
      <c r="B123" s="39" t="s">
        <v>25</v>
      </c>
      <c r="C123" s="42" t="s">
        <v>24</v>
      </c>
      <c r="D123" s="34"/>
      <c r="E123" s="34"/>
      <c r="F123" s="35"/>
    </row>
    <row r="124" spans="1:6" s="8" customFormat="1" ht="12.75" hidden="1">
      <c r="A124" s="31"/>
      <c r="B124" s="39" t="s">
        <v>26</v>
      </c>
      <c r="C124" s="42" t="s">
        <v>24</v>
      </c>
      <c r="D124" s="34"/>
      <c r="E124" s="34"/>
      <c r="F124" s="35"/>
    </row>
    <row r="125" spans="1:6" s="8" customFormat="1" ht="12.75" hidden="1">
      <c r="A125" s="31"/>
      <c r="B125" s="39" t="s">
        <v>17</v>
      </c>
      <c r="C125" s="42" t="s">
        <v>24</v>
      </c>
      <c r="D125" s="34"/>
      <c r="E125" s="34"/>
      <c r="F125" s="35"/>
    </row>
    <row r="126" spans="1:6" s="8" customFormat="1" ht="12.75" hidden="1">
      <c r="A126" s="31"/>
      <c r="B126" s="39" t="s">
        <v>19</v>
      </c>
      <c r="C126" s="42" t="s">
        <v>24</v>
      </c>
      <c r="D126" s="34"/>
      <c r="E126" s="34"/>
      <c r="F126" s="35"/>
    </row>
    <row r="127" spans="1:6" s="8" customFormat="1" ht="25.5" hidden="1">
      <c r="A127" s="31" t="s">
        <v>114</v>
      </c>
      <c r="B127" s="32" t="s">
        <v>97</v>
      </c>
      <c r="C127" s="42"/>
      <c r="D127" s="37"/>
      <c r="E127" s="37"/>
      <c r="F127" s="38"/>
    </row>
    <row r="128" spans="1:6" s="8" customFormat="1" ht="12.75" hidden="1">
      <c r="A128" s="31"/>
      <c r="B128" s="39" t="s">
        <v>27</v>
      </c>
      <c r="C128" s="42" t="s">
        <v>28</v>
      </c>
      <c r="D128" s="34"/>
      <c r="E128" s="34"/>
      <c r="F128" s="35"/>
    </row>
    <row r="129" spans="1:6" s="8" customFormat="1" ht="12.75" hidden="1">
      <c r="A129" s="31"/>
      <c r="B129" s="39" t="s">
        <v>29</v>
      </c>
      <c r="C129" s="42" t="s">
        <v>30</v>
      </c>
      <c r="D129" s="34"/>
      <c r="E129" s="34"/>
      <c r="F129" s="35"/>
    </row>
    <row r="130" spans="1:6" s="8" customFormat="1" ht="25.5" hidden="1">
      <c r="A130" s="31"/>
      <c r="B130" s="39" t="s">
        <v>31</v>
      </c>
      <c r="C130" s="43" t="s">
        <v>32</v>
      </c>
      <c r="D130" s="34"/>
      <c r="E130" s="34"/>
      <c r="F130" s="35"/>
    </row>
    <row r="131" spans="1:6" s="8" customFormat="1" ht="25.5" hidden="1">
      <c r="A131" s="31"/>
      <c r="B131" s="39" t="s">
        <v>33</v>
      </c>
      <c r="C131" s="43" t="s">
        <v>32</v>
      </c>
      <c r="D131" s="34"/>
      <c r="E131" s="34"/>
      <c r="F131" s="35"/>
    </row>
    <row r="132" spans="1:6" s="8" customFormat="1" ht="25.5" hidden="1">
      <c r="A132" s="31" t="s">
        <v>115</v>
      </c>
      <c r="B132" s="32" t="s">
        <v>98</v>
      </c>
      <c r="C132" s="42"/>
      <c r="D132" s="37"/>
      <c r="E132" s="37"/>
      <c r="F132" s="38"/>
    </row>
    <row r="133" spans="1:6" s="8" customFormat="1" ht="12.75" customHeight="1" hidden="1">
      <c r="A133" s="31"/>
      <c r="B133" s="39" t="s">
        <v>34</v>
      </c>
      <c r="C133" s="42" t="s">
        <v>81</v>
      </c>
      <c r="D133" s="34"/>
      <c r="E133" s="34"/>
      <c r="F133" s="35"/>
    </row>
    <row r="134" spans="1:6" s="8" customFormat="1" ht="13.5" customHeight="1" hidden="1">
      <c r="A134" s="31"/>
      <c r="B134" s="39" t="s">
        <v>35</v>
      </c>
      <c r="C134" s="42" t="s">
        <v>81</v>
      </c>
      <c r="D134" s="34"/>
      <c r="E134" s="34"/>
      <c r="F134" s="35"/>
    </row>
    <row r="135" spans="1:6" s="8" customFormat="1" ht="12" customHeight="1" hidden="1">
      <c r="A135" s="31"/>
      <c r="B135" s="39" t="s">
        <v>36</v>
      </c>
      <c r="C135" s="42" t="s">
        <v>81</v>
      </c>
      <c r="D135" s="34"/>
      <c r="E135" s="34"/>
      <c r="F135" s="35"/>
    </row>
    <row r="136" spans="1:6" s="8" customFormat="1" ht="12" customHeight="1" hidden="1">
      <c r="A136" s="31"/>
      <c r="B136" s="39" t="s">
        <v>37</v>
      </c>
      <c r="C136" s="42" t="s">
        <v>81</v>
      </c>
      <c r="D136" s="34"/>
      <c r="E136" s="34"/>
      <c r="F136" s="35"/>
    </row>
    <row r="137" spans="1:6" s="8" customFormat="1" ht="15.75" customHeight="1">
      <c r="A137" s="31"/>
      <c r="B137" s="47" t="s">
        <v>38</v>
      </c>
      <c r="C137" s="43"/>
      <c r="D137" s="37"/>
      <c r="E137" s="37"/>
      <c r="F137" s="38"/>
    </row>
    <row r="138" spans="1:6" s="8" customFormat="1" ht="12.75">
      <c r="A138" s="69" t="s">
        <v>111</v>
      </c>
      <c r="B138" s="46" t="s">
        <v>65</v>
      </c>
      <c r="C138" s="42" t="s">
        <v>48</v>
      </c>
      <c r="D138" s="37">
        <v>63</v>
      </c>
      <c r="E138" s="37">
        <v>63</v>
      </c>
      <c r="F138" s="38">
        <f>D138/E138*100</f>
        <v>100</v>
      </c>
    </row>
    <row r="139" spans="1:6" s="8" customFormat="1" ht="12.75">
      <c r="A139" s="31"/>
      <c r="B139" s="56" t="s">
        <v>119</v>
      </c>
      <c r="C139" s="42" t="s">
        <v>48</v>
      </c>
      <c r="D139" s="37">
        <v>2</v>
      </c>
      <c r="E139" s="37">
        <v>2</v>
      </c>
      <c r="F139" s="38">
        <f aca="true" t="shared" si="2" ref="F139:F175">D139/E139*100</f>
        <v>100</v>
      </c>
    </row>
    <row r="140" spans="1:6" s="8" customFormat="1" ht="38.25">
      <c r="A140" s="31" t="s">
        <v>112</v>
      </c>
      <c r="B140" s="32" t="s">
        <v>154</v>
      </c>
      <c r="C140" s="42" t="s">
        <v>7</v>
      </c>
      <c r="D140" s="34">
        <v>218775</v>
      </c>
      <c r="E140" s="53">
        <v>277633</v>
      </c>
      <c r="F140" s="38">
        <f t="shared" si="2"/>
        <v>78.80007059679505</v>
      </c>
    </row>
    <row r="141" spans="1:6" s="8" customFormat="1" ht="25.5">
      <c r="A141" s="31"/>
      <c r="B141" s="39" t="s">
        <v>14</v>
      </c>
      <c r="C141" s="43" t="s">
        <v>5</v>
      </c>
      <c r="D141" s="35">
        <f>F140/108.4%</f>
        <v>72.69379206346406</v>
      </c>
      <c r="E141" s="35">
        <v>2515.3</v>
      </c>
      <c r="F141" s="41" t="s">
        <v>6</v>
      </c>
    </row>
    <row r="142" spans="1:6" s="8" customFormat="1" ht="13.5" customHeight="1">
      <c r="A142" s="31" t="s">
        <v>113</v>
      </c>
      <c r="B142" s="32" t="s">
        <v>82</v>
      </c>
      <c r="C142" s="42" t="s">
        <v>9</v>
      </c>
      <c r="D142" s="57">
        <v>40.098</v>
      </c>
      <c r="E142" s="37">
        <v>34.634</v>
      </c>
      <c r="F142" s="38">
        <f t="shared" si="2"/>
        <v>115.7764046890339</v>
      </c>
    </row>
    <row r="143" spans="1:6" s="8" customFormat="1" ht="12.75">
      <c r="A143" s="31"/>
      <c r="B143" s="56" t="s">
        <v>39</v>
      </c>
      <c r="C143" s="42" t="s">
        <v>9</v>
      </c>
      <c r="D143" s="58">
        <v>38.325</v>
      </c>
      <c r="E143" s="34">
        <v>32.541</v>
      </c>
      <c r="F143" s="38">
        <f t="shared" si="2"/>
        <v>117.77449986171294</v>
      </c>
    </row>
    <row r="144" spans="1:6" s="8" customFormat="1" ht="15" customHeight="1">
      <c r="A144" s="31"/>
      <c r="B144" s="47" t="s">
        <v>40</v>
      </c>
      <c r="C144" s="42"/>
      <c r="D144" s="37"/>
      <c r="E144" s="37"/>
      <c r="F144" s="38"/>
    </row>
    <row r="145" spans="1:6" s="8" customFormat="1" ht="12.75">
      <c r="A145" s="31" t="s">
        <v>114</v>
      </c>
      <c r="B145" s="46" t="s">
        <v>121</v>
      </c>
      <c r="C145" s="42" t="s">
        <v>48</v>
      </c>
      <c r="D145" s="37">
        <v>37</v>
      </c>
      <c r="E145" s="37">
        <v>37</v>
      </c>
      <c r="F145" s="38">
        <f t="shared" si="2"/>
        <v>100</v>
      </c>
    </row>
    <row r="146" spans="1:6" s="8" customFormat="1" ht="12.75" customHeight="1">
      <c r="A146" s="31"/>
      <c r="B146" s="56" t="s">
        <v>122</v>
      </c>
      <c r="C146" s="42" t="s">
        <v>48</v>
      </c>
      <c r="D146" s="37">
        <v>3</v>
      </c>
      <c r="E146" s="37">
        <v>3</v>
      </c>
      <c r="F146" s="38">
        <f t="shared" si="2"/>
        <v>100</v>
      </c>
    </row>
    <row r="147" spans="1:6" s="8" customFormat="1" ht="12.75" hidden="1">
      <c r="A147" s="31"/>
      <c r="B147" s="52" t="s">
        <v>123</v>
      </c>
      <c r="C147" s="42"/>
      <c r="D147" s="37"/>
      <c r="E147" s="37"/>
      <c r="F147" s="38"/>
    </row>
    <row r="148" spans="1:6" s="8" customFormat="1" ht="12.75" hidden="1">
      <c r="A148" s="31"/>
      <c r="B148" s="56" t="s">
        <v>56</v>
      </c>
      <c r="C148" s="42" t="s">
        <v>48</v>
      </c>
      <c r="D148" s="37"/>
      <c r="E148" s="37"/>
      <c r="F148" s="38" t="e">
        <f t="shared" si="2"/>
        <v>#DIV/0!</v>
      </c>
    </row>
    <row r="149" spans="1:6" s="8" customFormat="1" ht="12.75" customHeight="1">
      <c r="A149" s="31"/>
      <c r="B149" s="56" t="s">
        <v>55</v>
      </c>
      <c r="C149" s="42" t="s">
        <v>48</v>
      </c>
      <c r="D149" s="37">
        <v>3</v>
      </c>
      <c r="E149" s="37">
        <v>3</v>
      </c>
      <c r="F149" s="38">
        <f t="shared" si="2"/>
        <v>100</v>
      </c>
    </row>
    <row r="150" spans="1:6" s="8" customFormat="1" ht="12.75" hidden="1">
      <c r="A150" s="31"/>
      <c r="B150" s="56" t="s">
        <v>57</v>
      </c>
      <c r="C150" s="42" t="s">
        <v>48</v>
      </c>
      <c r="D150" s="37"/>
      <c r="E150" s="37"/>
      <c r="F150" s="38" t="e">
        <f t="shared" si="2"/>
        <v>#DIV/0!</v>
      </c>
    </row>
    <row r="151" spans="1:6" s="8" customFormat="1" ht="12.75" hidden="1">
      <c r="A151" s="31"/>
      <c r="B151" s="56" t="s">
        <v>152</v>
      </c>
      <c r="C151" s="42" t="s">
        <v>48</v>
      </c>
      <c r="D151" s="37"/>
      <c r="E151" s="37"/>
      <c r="F151" s="38" t="e">
        <f t="shared" si="2"/>
        <v>#DIV/0!</v>
      </c>
    </row>
    <row r="152" spans="1:6" s="8" customFormat="1" ht="12.75" hidden="1">
      <c r="A152" s="31"/>
      <c r="B152" s="56" t="s">
        <v>153</v>
      </c>
      <c r="C152" s="42" t="s">
        <v>48</v>
      </c>
      <c r="D152" s="37"/>
      <c r="E152" s="37"/>
      <c r="F152" s="38" t="e">
        <f t="shared" si="2"/>
        <v>#DIV/0!</v>
      </c>
    </row>
    <row r="153" spans="1:6" s="8" customFormat="1" ht="12.75" hidden="1">
      <c r="A153" s="31"/>
      <c r="B153" s="56" t="s">
        <v>185</v>
      </c>
      <c r="C153" s="42" t="s">
        <v>48</v>
      </c>
      <c r="D153" s="37"/>
      <c r="E153" s="37"/>
      <c r="F153" s="38" t="e">
        <f t="shared" si="2"/>
        <v>#DIV/0!</v>
      </c>
    </row>
    <row r="154" spans="1:6" s="8" customFormat="1" ht="12.75">
      <c r="A154" s="31" t="s">
        <v>115</v>
      </c>
      <c r="B154" s="32" t="s">
        <v>89</v>
      </c>
      <c r="C154" s="42" t="s">
        <v>48</v>
      </c>
      <c r="D154" s="34">
        <v>3</v>
      </c>
      <c r="E154" s="34">
        <v>3</v>
      </c>
      <c r="F154" s="38">
        <f t="shared" si="2"/>
        <v>100</v>
      </c>
    </row>
    <row r="155" spans="1:6" s="8" customFormat="1" ht="12.75">
      <c r="A155" s="31"/>
      <c r="B155" s="56" t="s">
        <v>119</v>
      </c>
      <c r="C155" s="42" t="s">
        <v>48</v>
      </c>
      <c r="D155" s="37">
        <v>0</v>
      </c>
      <c r="E155" s="37">
        <v>0</v>
      </c>
      <c r="F155" s="38" t="e">
        <f t="shared" si="2"/>
        <v>#DIV/0!</v>
      </c>
    </row>
    <row r="156" spans="1:6" s="8" customFormat="1" ht="25.5" customHeight="1">
      <c r="A156" s="31" t="s">
        <v>219</v>
      </c>
      <c r="B156" s="32" t="s">
        <v>73</v>
      </c>
      <c r="C156" s="42" t="s">
        <v>12</v>
      </c>
      <c r="D156" s="35">
        <v>3.1</v>
      </c>
      <c r="E156" s="35">
        <v>1.0685</v>
      </c>
      <c r="F156" s="38">
        <f t="shared" si="2"/>
        <v>290.1263453439401</v>
      </c>
    </row>
    <row r="157" spans="1:6" s="8" customFormat="1" ht="12.75">
      <c r="A157" s="31"/>
      <c r="B157" s="56" t="s">
        <v>41</v>
      </c>
      <c r="C157" s="43" t="s">
        <v>12</v>
      </c>
      <c r="D157" s="35">
        <v>3.1</v>
      </c>
      <c r="E157" s="35">
        <v>1.0685</v>
      </c>
      <c r="F157" s="38">
        <f t="shared" si="2"/>
        <v>290.1263453439401</v>
      </c>
    </row>
    <row r="158" spans="1:6" s="8" customFormat="1" ht="12.75">
      <c r="A158" s="31" t="s">
        <v>116</v>
      </c>
      <c r="B158" s="32" t="s">
        <v>66</v>
      </c>
      <c r="C158" s="43" t="s">
        <v>42</v>
      </c>
      <c r="D158" s="35">
        <v>111.7</v>
      </c>
      <c r="E158" s="35">
        <v>76.92</v>
      </c>
      <c r="F158" s="38">
        <f t="shared" si="2"/>
        <v>145.2158086323453</v>
      </c>
    </row>
    <row r="159" spans="1:6" s="8" customFormat="1" ht="12.75">
      <c r="A159" s="31"/>
      <c r="B159" s="56" t="s">
        <v>43</v>
      </c>
      <c r="C159" s="43" t="s">
        <v>42</v>
      </c>
      <c r="D159" s="35">
        <v>111.7</v>
      </c>
      <c r="E159" s="35">
        <v>76.92</v>
      </c>
      <c r="F159" s="38">
        <f t="shared" si="2"/>
        <v>145.2158086323453</v>
      </c>
    </row>
    <row r="160" spans="1:6" s="8" customFormat="1" ht="12.75" customHeight="1">
      <c r="A160" s="31" t="s">
        <v>117</v>
      </c>
      <c r="B160" s="32" t="s">
        <v>74</v>
      </c>
      <c r="C160" s="42" t="s">
        <v>4</v>
      </c>
      <c r="D160" s="34">
        <v>4144.8</v>
      </c>
      <c r="E160" s="34">
        <v>3223</v>
      </c>
      <c r="F160" s="38">
        <f t="shared" si="2"/>
        <v>128.60068259385667</v>
      </c>
    </row>
    <row r="161" spans="1:6" s="8" customFormat="1" ht="12.75">
      <c r="A161" s="31"/>
      <c r="B161" s="56" t="s">
        <v>67</v>
      </c>
      <c r="C161" s="43" t="s">
        <v>4</v>
      </c>
      <c r="D161" s="34">
        <v>4144.8</v>
      </c>
      <c r="E161" s="34">
        <v>3223</v>
      </c>
      <c r="F161" s="38">
        <f t="shared" si="2"/>
        <v>128.60068259385667</v>
      </c>
    </row>
    <row r="162" spans="1:6" s="8" customFormat="1" ht="12.75">
      <c r="A162" s="31" t="s">
        <v>221</v>
      </c>
      <c r="B162" s="59" t="s">
        <v>44</v>
      </c>
      <c r="C162" s="43" t="s">
        <v>45</v>
      </c>
      <c r="D162" s="37">
        <v>53800</v>
      </c>
      <c r="E162" s="55">
        <v>48900</v>
      </c>
      <c r="F162" s="38">
        <f t="shared" si="2"/>
        <v>110.02044989775051</v>
      </c>
    </row>
    <row r="163" spans="1:6" s="8" customFormat="1" ht="12.75">
      <c r="A163" s="31"/>
      <c r="B163" s="56" t="s">
        <v>68</v>
      </c>
      <c r="C163" s="43" t="s">
        <v>45</v>
      </c>
      <c r="D163" s="34">
        <v>53800</v>
      </c>
      <c r="E163" s="53">
        <v>48900</v>
      </c>
      <c r="F163" s="38">
        <f t="shared" si="2"/>
        <v>110.02044989775051</v>
      </c>
    </row>
    <row r="164" spans="1:6" s="8" customFormat="1" ht="51">
      <c r="A164" s="31" t="s">
        <v>118</v>
      </c>
      <c r="B164" s="32" t="s">
        <v>186</v>
      </c>
      <c r="C164" s="42" t="s">
        <v>7</v>
      </c>
      <c r="D164" s="34">
        <v>30004.4</v>
      </c>
      <c r="E164" s="35">
        <v>22542</v>
      </c>
      <c r="F164" s="38">
        <f t="shared" si="2"/>
        <v>133.1044272912785</v>
      </c>
    </row>
    <row r="165" spans="1:6" s="8" customFormat="1" ht="37.5" customHeight="1" hidden="1">
      <c r="A165" s="31" t="s">
        <v>128</v>
      </c>
      <c r="B165" s="32" t="s">
        <v>187</v>
      </c>
      <c r="C165" s="42" t="s">
        <v>7</v>
      </c>
      <c r="D165" s="34"/>
      <c r="E165" s="34"/>
      <c r="F165" s="38" t="e">
        <f t="shared" si="2"/>
        <v>#DIV/0!</v>
      </c>
    </row>
    <row r="166" spans="1:6" s="8" customFormat="1" ht="15" customHeight="1">
      <c r="A166" s="31"/>
      <c r="B166" s="47" t="s">
        <v>10</v>
      </c>
      <c r="C166" s="33"/>
      <c r="D166" s="34"/>
      <c r="E166" s="34"/>
      <c r="F166" s="35"/>
    </row>
    <row r="167" spans="1:6" s="8" customFormat="1" ht="12.75" customHeight="1">
      <c r="A167" s="31" t="s">
        <v>120</v>
      </c>
      <c r="B167" s="46" t="s">
        <v>70</v>
      </c>
      <c r="C167" s="33" t="s">
        <v>48</v>
      </c>
      <c r="D167" s="34">
        <v>691</v>
      </c>
      <c r="E167" s="34">
        <v>630</v>
      </c>
      <c r="F167" s="38">
        <f t="shared" si="2"/>
        <v>109.6825396825397</v>
      </c>
    </row>
    <row r="168" spans="1:6" s="8" customFormat="1" ht="12.75">
      <c r="A168" s="31"/>
      <c r="B168" s="56" t="s">
        <v>119</v>
      </c>
      <c r="C168" s="33" t="s">
        <v>48</v>
      </c>
      <c r="D168" s="34">
        <v>4</v>
      </c>
      <c r="E168" s="34">
        <v>4</v>
      </c>
      <c r="F168" s="38">
        <f t="shared" si="2"/>
        <v>100</v>
      </c>
    </row>
    <row r="169" spans="1:6" s="8" customFormat="1" ht="25.5">
      <c r="A169" s="31" t="s">
        <v>124</v>
      </c>
      <c r="B169" s="32" t="s">
        <v>83</v>
      </c>
      <c r="C169" s="60" t="s">
        <v>7</v>
      </c>
      <c r="D169" s="34">
        <v>4572343</v>
      </c>
      <c r="E169" s="53">
        <v>3878153</v>
      </c>
      <c r="F169" s="38">
        <f t="shared" si="2"/>
        <v>117.90001580649346</v>
      </c>
    </row>
    <row r="170" spans="1:6" s="8" customFormat="1" ht="25.5">
      <c r="A170" s="31"/>
      <c r="B170" s="39" t="s">
        <v>11</v>
      </c>
      <c r="C170" s="60" t="s">
        <v>5</v>
      </c>
      <c r="D170" s="35">
        <f>F169/109.64%</f>
        <v>107.5337612244559</v>
      </c>
      <c r="E170" s="34">
        <v>106</v>
      </c>
      <c r="F170" s="41" t="s">
        <v>6</v>
      </c>
    </row>
    <row r="171" spans="1:6" s="8" customFormat="1" ht="12.75" customHeight="1">
      <c r="A171" s="31" t="s">
        <v>125</v>
      </c>
      <c r="B171" s="46" t="s">
        <v>69</v>
      </c>
      <c r="C171" s="33" t="s">
        <v>48</v>
      </c>
      <c r="D171" s="34">
        <v>79</v>
      </c>
      <c r="E171" s="34">
        <v>78</v>
      </c>
      <c r="F171" s="38">
        <f t="shared" si="2"/>
        <v>101.28205128205127</v>
      </c>
    </row>
    <row r="172" spans="1:6" s="8" customFormat="1" ht="12.75">
      <c r="A172" s="31"/>
      <c r="B172" s="56" t="s">
        <v>119</v>
      </c>
      <c r="C172" s="33" t="s">
        <v>48</v>
      </c>
      <c r="D172" s="34">
        <v>4</v>
      </c>
      <c r="E172" s="34">
        <v>4</v>
      </c>
      <c r="F172" s="38">
        <f t="shared" si="2"/>
        <v>100</v>
      </c>
    </row>
    <row r="173" spans="1:6" s="8" customFormat="1" ht="25.5">
      <c r="A173" s="31" t="s">
        <v>126</v>
      </c>
      <c r="B173" s="32" t="s">
        <v>84</v>
      </c>
      <c r="C173" s="33" t="s">
        <v>7</v>
      </c>
      <c r="D173" s="34">
        <v>2515</v>
      </c>
      <c r="E173" s="34">
        <v>4718</v>
      </c>
      <c r="F173" s="38">
        <f t="shared" si="2"/>
        <v>53.3064857990674</v>
      </c>
    </row>
    <row r="174" spans="1:6" s="8" customFormat="1" ht="25.5">
      <c r="A174" s="31"/>
      <c r="B174" s="39" t="s">
        <v>11</v>
      </c>
      <c r="C174" s="60" t="s">
        <v>5</v>
      </c>
      <c r="D174" s="35">
        <f>F173/108.4%</f>
        <v>49.175724906888746</v>
      </c>
      <c r="E174" s="35">
        <v>48.2</v>
      </c>
      <c r="F174" s="41" t="s">
        <v>6</v>
      </c>
    </row>
    <row r="175" spans="1:6" s="8" customFormat="1" ht="25.5">
      <c r="A175" s="31" t="s">
        <v>127</v>
      </c>
      <c r="B175" s="32" t="s">
        <v>85</v>
      </c>
      <c r="C175" s="33" t="s">
        <v>7</v>
      </c>
      <c r="D175" s="34">
        <v>423400</v>
      </c>
      <c r="E175" s="34">
        <v>344600</v>
      </c>
      <c r="F175" s="38">
        <f t="shared" si="2"/>
        <v>122.8670922809054</v>
      </c>
    </row>
    <row r="176" spans="1:6" s="8" customFormat="1" ht="25.5">
      <c r="A176" s="31"/>
      <c r="B176" s="39" t="s">
        <v>11</v>
      </c>
      <c r="C176" s="60" t="s">
        <v>5</v>
      </c>
      <c r="D176" s="35">
        <f>F175/105.15%</f>
        <v>116.84935071888292</v>
      </c>
      <c r="E176" s="34">
        <v>72.2</v>
      </c>
      <c r="F176" s="41" t="s">
        <v>6</v>
      </c>
    </row>
    <row r="177" spans="1:6" s="8" customFormat="1" ht="15" customHeight="1">
      <c r="A177" s="31"/>
      <c r="B177" s="47" t="s">
        <v>53</v>
      </c>
      <c r="C177" s="42"/>
      <c r="D177" s="37"/>
      <c r="E177" s="37"/>
      <c r="F177" s="38"/>
    </row>
    <row r="178" spans="1:6" s="8" customFormat="1" ht="12.75">
      <c r="A178" s="54" t="s">
        <v>128</v>
      </c>
      <c r="B178" s="32" t="s">
        <v>46</v>
      </c>
      <c r="C178" s="42" t="s">
        <v>30</v>
      </c>
      <c r="D178" s="34">
        <v>51</v>
      </c>
      <c r="E178" s="34">
        <v>52</v>
      </c>
      <c r="F178" s="38">
        <f aca="true" t="shared" si="3" ref="F178:F191">D178/E178*100</f>
        <v>98.07692307692307</v>
      </c>
    </row>
    <row r="179" spans="1:6" s="8" customFormat="1" ht="12.75">
      <c r="A179" s="54" t="s">
        <v>129</v>
      </c>
      <c r="B179" s="32" t="s">
        <v>47</v>
      </c>
      <c r="C179" s="42" t="s">
        <v>48</v>
      </c>
      <c r="D179" s="34">
        <v>2202</v>
      </c>
      <c r="E179" s="34">
        <v>2357</v>
      </c>
      <c r="F179" s="38">
        <f t="shared" si="3"/>
        <v>93.42384386932542</v>
      </c>
    </row>
    <row r="180" spans="1:6" s="8" customFormat="1" ht="12.75">
      <c r="A180" s="54" t="s">
        <v>130</v>
      </c>
      <c r="B180" s="32" t="s">
        <v>49</v>
      </c>
      <c r="C180" s="42" t="s">
        <v>5</v>
      </c>
      <c r="D180" s="34">
        <v>13.72</v>
      </c>
      <c r="E180" s="34">
        <v>12.58</v>
      </c>
      <c r="F180" s="38">
        <f t="shared" si="3"/>
        <v>109.06200317965025</v>
      </c>
    </row>
    <row r="181" spans="1:6" s="8" customFormat="1" ht="12.75">
      <c r="A181" s="54" t="s">
        <v>131</v>
      </c>
      <c r="B181" s="32" t="s">
        <v>213</v>
      </c>
      <c r="C181" s="42" t="s">
        <v>214</v>
      </c>
      <c r="D181" s="53">
        <v>2208</v>
      </c>
      <c r="E181" s="34">
        <v>1465</v>
      </c>
      <c r="F181" s="38">
        <f t="shared" si="3"/>
        <v>150.71672354948805</v>
      </c>
    </row>
    <row r="182" spans="1:6" s="8" customFormat="1" ht="48.75" customHeight="1">
      <c r="A182" s="54" t="s">
        <v>132</v>
      </c>
      <c r="B182" s="46" t="s">
        <v>158</v>
      </c>
      <c r="C182" s="43" t="s">
        <v>7</v>
      </c>
      <c r="D182" s="53">
        <v>99533.1</v>
      </c>
      <c r="E182" s="53">
        <v>71311</v>
      </c>
      <c r="F182" s="38">
        <f t="shared" si="3"/>
        <v>139.5760822313528</v>
      </c>
    </row>
    <row r="183" spans="1:6" s="8" customFormat="1" ht="12.75" hidden="1">
      <c r="A183" s="54"/>
      <c r="B183" s="52" t="s">
        <v>144</v>
      </c>
      <c r="C183" s="43"/>
      <c r="D183" s="34"/>
      <c r="E183" s="34"/>
      <c r="F183" s="38" t="e">
        <f t="shared" si="3"/>
        <v>#DIV/0!</v>
      </c>
    </row>
    <row r="184" spans="1:6" s="8" customFormat="1" ht="25.5" hidden="1">
      <c r="A184" s="54"/>
      <c r="B184" s="39" t="s">
        <v>188</v>
      </c>
      <c r="C184" s="43" t="s">
        <v>7</v>
      </c>
      <c r="D184" s="34"/>
      <c r="E184" s="34"/>
      <c r="F184" s="38" t="e">
        <f t="shared" si="3"/>
        <v>#DIV/0!</v>
      </c>
    </row>
    <row r="185" spans="1:6" s="8" customFormat="1" ht="12.75" hidden="1">
      <c r="A185" s="54"/>
      <c r="B185" s="39" t="s">
        <v>190</v>
      </c>
      <c r="C185" s="43" t="s">
        <v>7</v>
      </c>
      <c r="D185" s="34"/>
      <c r="E185" s="34"/>
      <c r="F185" s="38" t="e">
        <f t="shared" si="3"/>
        <v>#DIV/0!</v>
      </c>
    </row>
    <row r="186" spans="1:6" s="8" customFormat="1" ht="25.5" hidden="1">
      <c r="A186" s="54"/>
      <c r="B186" s="39" t="s">
        <v>191</v>
      </c>
      <c r="C186" s="43" t="s">
        <v>7</v>
      </c>
      <c r="D186" s="34"/>
      <c r="E186" s="34"/>
      <c r="F186" s="38" t="e">
        <f t="shared" si="3"/>
        <v>#DIV/0!</v>
      </c>
    </row>
    <row r="187" spans="1:6" s="8" customFormat="1" ht="51" hidden="1">
      <c r="A187" s="54"/>
      <c r="B187" s="39" t="s">
        <v>189</v>
      </c>
      <c r="C187" s="43" t="s">
        <v>7</v>
      </c>
      <c r="D187" s="34"/>
      <c r="E187" s="34"/>
      <c r="F187" s="38" t="e">
        <f t="shared" si="3"/>
        <v>#DIV/0!</v>
      </c>
    </row>
    <row r="188" spans="1:6" s="8" customFormat="1" ht="12.75">
      <c r="A188" s="54" t="s">
        <v>133</v>
      </c>
      <c r="B188" s="46" t="s">
        <v>50</v>
      </c>
      <c r="C188" s="42" t="s">
        <v>51</v>
      </c>
      <c r="D188" s="34">
        <v>373568</v>
      </c>
      <c r="E188" s="34">
        <v>104847</v>
      </c>
      <c r="F188" s="38">
        <f t="shared" si="3"/>
        <v>356.29822503266666</v>
      </c>
    </row>
    <row r="189" spans="1:6" s="8" customFormat="1" ht="12.75">
      <c r="A189" s="54"/>
      <c r="B189" s="56" t="s">
        <v>141</v>
      </c>
      <c r="C189" s="42" t="s">
        <v>51</v>
      </c>
      <c r="D189" s="34">
        <v>115165</v>
      </c>
      <c r="E189" s="34">
        <v>62732</v>
      </c>
      <c r="F189" s="38">
        <f t="shared" si="3"/>
        <v>183.58254160556015</v>
      </c>
    </row>
    <row r="190" spans="1:6" s="8" customFormat="1" ht="15" customHeight="1">
      <c r="A190" s="31"/>
      <c r="B190" s="47" t="s">
        <v>201</v>
      </c>
      <c r="C190" s="42"/>
      <c r="D190" s="34"/>
      <c r="E190" s="34"/>
      <c r="F190" s="41"/>
    </row>
    <row r="191" spans="1:6" s="8" customFormat="1" ht="38.25">
      <c r="A191" s="31" t="s">
        <v>134</v>
      </c>
      <c r="B191" s="46" t="s">
        <v>267</v>
      </c>
      <c r="C191" s="43" t="s">
        <v>7</v>
      </c>
      <c r="D191" s="34">
        <v>258933</v>
      </c>
      <c r="E191" s="34">
        <v>362144</v>
      </c>
      <c r="F191" s="38">
        <f t="shared" si="3"/>
        <v>71.50001104533004</v>
      </c>
    </row>
    <row r="192" spans="1:6" s="8" customFormat="1" ht="25.5">
      <c r="A192" s="31"/>
      <c r="B192" s="39" t="s">
        <v>14</v>
      </c>
      <c r="C192" s="43" t="s">
        <v>5</v>
      </c>
      <c r="D192" s="35">
        <f>F191/107.4%</f>
        <v>66.57356708131289</v>
      </c>
      <c r="E192" s="34">
        <v>107.3</v>
      </c>
      <c r="F192" s="41" t="s">
        <v>6</v>
      </c>
    </row>
    <row r="193" spans="1:6" s="8" customFormat="1" ht="12.75" hidden="1">
      <c r="A193" s="31"/>
      <c r="B193" s="44" t="s">
        <v>144</v>
      </c>
      <c r="C193" s="43"/>
      <c r="D193" s="34"/>
      <c r="E193" s="34"/>
      <c r="F193" s="41"/>
    </row>
    <row r="194" spans="1:6" s="8" customFormat="1" ht="25.5" hidden="1">
      <c r="A194" s="31"/>
      <c r="B194" s="45" t="s">
        <v>192</v>
      </c>
      <c r="C194" s="42" t="s">
        <v>7</v>
      </c>
      <c r="D194" s="34"/>
      <c r="E194" s="34"/>
      <c r="F194" s="41"/>
    </row>
    <row r="195" spans="1:6" s="8" customFormat="1" ht="12.75" hidden="1">
      <c r="A195" s="31"/>
      <c r="B195" s="45" t="s">
        <v>145</v>
      </c>
      <c r="C195" s="42" t="s">
        <v>7</v>
      </c>
      <c r="D195" s="34"/>
      <c r="E195" s="34"/>
      <c r="F195" s="41"/>
    </row>
    <row r="196" spans="1:6" s="8" customFormat="1" ht="12.75" hidden="1">
      <c r="A196" s="31"/>
      <c r="B196" s="45" t="s">
        <v>146</v>
      </c>
      <c r="C196" s="42" t="s">
        <v>7</v>
      </c>
      <c r="D196" s="34"/>
      <c r="E196" s="34"/>
      <c r="F196" s="41"/>
    </row>
    <row r="197" spans="1:6" s="8" customFormat="1" ht="25.5" hidden="1">
      <c r="A197" s="31"/>
      <c r="B197" s="39" t="s">
        <v>193</v>
      </c>
      <c r="C197" s="33" t="s">
        <v>7</v>
      </c>
      <c r="D197" s="37"/>
      <c r="E197" s="37"/>
      <c r="F197" s="38"/>
    </row>
    <row r="198" spans="1:6" s="8" customFormat="1" ht="25.5" customHeight="1" hidden="1">
      <c r="A198" s="31"/>
      <c r="B198" s="39" t="s">
        <v>194</v>
      </c>
      <c r="C198" s="33" t="s">
        <v>7</v>
      </c>
      <c r="D198" s="37"/>
      <c r="E198" s="37"/>
      <c r="F198" s="38"/>
    </row>
    <row r="199" spans="1:6" s="8" customFormat="1" ht="12.75" hidden="1">
      <c r="A199" s="31"/>
      <c r="B199" s="39" t="s">
        <v>147</v>
      </c>
      <c r="C199" s="42" t="s">
        <v>7</v>
      </c>
      <c r="D199" s="34"/>
      <c r="E199" s="34"/>
      <c r="F199" s="41"/>
    </row>
    <row r="200" spans="1:6" s="8" customFormat="1" ht="25.5" hidden="1">
      <c r="A200" s="31"/>
      <c r="B200" s="39" t="s">
        <v>195</v>
      </c>
      <c r="C200" s="42" t="s">
        <v>7</v>
      </c>
      <c r="D200" s="34"/>
      <c r="E200" s="34"/>
      <c r="F200" s="41"/>
    </row>
    <row r="201" spans="1:6" s="8" customFormat="1" ht="12.75" hidden="1">
      <c r="A201" s="31"/>
      <c r="B201" s="39" t="s">
        <v>196</v>
      </c>
      <c r="C201" s="42" t="s">
        <v>7</v>
      </c>
      <c r="D201" s="34"/>
      <c r="E201" s="34"/>
      <c r="F201" s="41"/>
    </row>
    <row r="202" spans="1:6" s="8" customFormat="1" ht="12.75" customHeight="1" hidden="1">
      <c r="A202" s="31"/>
      <c r="B202" s="39" t="s">
        <v>197</v>
      </c>
      <c r="C202" s="42" t="s">
        <v>7</v>
      </c>
      <c r="D202" s="34"/>
      <c r="E202" s="34"/>
      <c r="F202" s="41"/>
    </row>
    <row r="203" spans="1:6" s="8" customFormat="1" ht="12.75" customHeight="1" hidden="1">
      <c r="A203" s="31"/>
      <c r="B203" s="39" t="s">
        <v>198</v>
      </c>
      <c r="C203" s="42" t="s">
        <v>7</v>
      </c>
      <c r="D203" s="34"/>
      <c r="E203" s="34"/>
      <c r="F203" s="41"/>
    </row>
    <row r="204" spans="1:6" s="8" customFormat="1" ht="12.75" hidden="1">
      <c r="A204" s="31"/>
      <c r="B204" s="39" t="s">
        <v>199</v>
      </c>
      <c r="C204" s="42" t="s">
        <v>7</v>
      </c>
      <c r="D204" s="34"/>
      <c r="E204" s="34"/>
      <c r="F204" s="41"/>
    </row>
    <row r="205" spans="1:6" s="8" customFormat="1" ht="15" customHeight="1">
      <c r="A205" s="31"/>
      <c r="B205" s="47" t="s">
        <v>271</v>
      </c>
      <c r="C205" s="42"/>
      <c r="D205" s="37"/>
      <c r="E205" s="37"/>
      <c r="F205" s="38"/>
    </row>
    <row r="206" spans="1:6" s="8" customFormat="1" ht="25.5">
      <c r="A206" s="31" t="s">
        <v>135</v>
      </c>
      <c r="B206" s="61" t="s">
        <v>200</v>
      </c>
      <c r="C206" s="43" t="s">
        <v>7</v>
      </c>
      <c r="D206" s="34">
        <f>D207-D208</f>
        <v>-533068</v>
      </c>
      <c r="E206" s="34">
        <f>E207-E208</f>
        <v>-4231655</v>
      </c>
      <c r="F206" s="38" t="s">
        <v>218</v>
      </c>
    </row>
    <row r="207" spans="1:6" s="8" customFormat="1" ht="12.75">
      <c r="A207" s="31" t="s">
        <v>136</v>
      </c>
      <c r="B207" s="32" t="s">
        <v>86</v>
      </c>
      <c r="C207" s="42" t="s">
        <v>7</v>
      </c>
      <c r="D207" s="34">
        <v>15093</v>
      </c>
      <c r="E207" s="34">
        <v>4025</v>
      </c>
      <c r="F207" s="38">
        <f aca="true" t="shared" si="4" ref="F207:F217">D207/E207*100</f>
        <v>374.98136645962734</v>
      </c>
    </row>
    <row r="208" spans="1:6" s="8" customFormat="1" ht="12.75">
      <c r="A208" s="31" t="s">
        <v>137</v>
      </c>
      <c r="B208" s="32" t="s">
        <v>87</v>
      </c>
      <c r="C208" s="42" t="s">
        <v>7</v>
      </c>
      <c r="D208" s="34">
        <v>548161</v>
      </c>
      <c r="E208" s="34">
        <v>4235680</v>
      </c>
      <c r="F208" s="38">
        <f t="shared" si="4"/>
        <v>12.94151116231632</v>
      </c>
    </row>
    <row r="209" spans="1:6" s="8" customFormat="1" ht="12.75">
      <c r="A209" s="31" t="s">
        <v>138</v>
      </c>
      <c r="B209" s="32" t="s">
        <v>88</v>
      </c>
      <c r="C209" s="42" t="s">
        <v>5</v>
      </c>
      <c r="D209" s="35">
        <v>45.5</v>
      </c>
      <c r="E209" s="35">
        <v>46.2</v>
      </c>
      <c r="F209" s="38"/>
    </row>
    <row r="210" spans="1:6" s="8" customFormat="1" ht="12.75">
      <c r="A210" s="31" t="s">
        <v>202</v>
      </c>
      <c r="B210" s="32" t="s">
        <v>216</v>
      </c>
      <c r="C210" s="42" t="s">
        <v>7</v>
      </c>
      <c r="D210" s="34">
        <v>353057</v>
      </c>
      <c r="E210" s="34">
        <v>450288</v>
      </c>
      <c r="F210" s="38">
        <f t="shared" si="4"/>
        <v>78.4069306754788</v>
      </c>
    </row>
    <row r="211" spans="1:7" s="8" customFormat="1" ht="12.75">
      <c r="A211" s="31"/>
      <c r="B211" s="46" t="s">
        <v>215</v>
      </c>
      <c r="C211" s="42" t="s">
        <v>7</v>
      </c>
      <c r="D211" s="34">
        <v>6481</v>
      </c>
      <c r="E211" s="34">
        <v>3015.8</v>
      </c>
      <c r="F211" s="38">
        <f t="shared" si="4"/>
        <v>214.90151866834668</v>
      </c>
      <c r="G211" s="62"/>
    </row>
    <row r="212" spans="1:6" s="8" customFormat="1" ht="12.75">
      <c r="A212" s="31" t="s">
        <v>139</v>
      </c>
      <c r="B212" s="32" t="s">
        <v>217</v>
      </c>
      <c r="C212" s="42" t="s">
        <v>7</v>
      </c>
      <c r="D212" s="34">
        <v>860970</v>
      </c>
      <c r="E212" s="34">
        <v>652789</v>
      </c>
      <c r="F212" s="38">
        <f t="shared" si="4"/>
        <v>131.89100919286324</v>
      </c>
    </row>
    <row r="213" spans="1:6" s="8" customFormat="1" ht="12.75">
      <c r="A213" s="31"/>
      <c r="B213" s="32" t="s">
        <v>215</v>
      </c>
      <c r="C213" s="42" t="s">
        <v>7</v>
      </c>
      <c r="D213" s="34">
        <v>29732</v>
      </c>
      <c r="E213" s="34">
        <v>26427</v>
      </c>
      <c r="F213" s="38">
        <f t="shared" si="4"/>
        <v>112.50614901426572</v>
      </c>
    </row>
    <row r="214" spans="1:6" s="8" customFormat="1" ht="15" customHeight="1">
      <c r="A214" s="31"/>
      <c r="B214" s="47" t="s">
        <v>75</v>
      </c>
      <c r="C214" s="33"/>
      <c r="D214" s="49"/>
      <c r="E214" s="37"/>
      <c r="F214" s="38"/>
    </row>
    <row r="215" spans="1:6" s="8" customFormat="1" ht="25.5">
      <c r="A215" s="31" t="s">
        <v>140</v>
      </c>
      <c r="B215" s="32" t="s">
        <v>268</v>
      </c>
      <c r="C215" s="60" t="s">
        <v>8</v>
      </c>
      <c r="D215" s="53">
        <v>33243.3</v>
      </c>
      <c r="E215" s="53">
        <v>30772.9</v>
      </c>
      <c r="F215" s="38">
        <f t="shared" si="4"/>
        <v>108.02784267976044</v>
      </c>
    </row>
    <row r="216" spans="1:6" s="8" customFormat="1" ht="38.25">
      <c r="A216" s="31" t="s">
        <v>142</v>
      </c>
      <c r="B216" s="32" t="s">
        <v>269</v>
      </c>
      <c r="C216" s="33" t="s">
        <v>4</v>
      </c>
      <c r="D216" s="58">
        <v>0.389</v>
      </c>
      <c r="E216" s="58">
        <v>1.094</v>
      </c>
      <c r="F216" s="38">
        <f t="shared" si="4"/>
        <v>35.55758683729433</v>
      </c>
    </row>
    <row r="217" spans="1:6" s="8" customFormat="1" ht="12.75">
      <c r="A217" s="31" t="s">
        <v>143</v>
      </c>
      <c r="B217" s="32" t="s">
        <v>91</v>
      </c>
      <c r="C217" s="60" t="s">
        <v>5</v>
      </c>
      <c r="D217" s="35">
        <v>0.8</v>
      </c>
      <c r="E217" s="34">
        <v>2.2</v>
      </c>
      <c r="F217" s="38">
        <f t="shared" si="4"/>
        <v>36.36363636363637</v>
      </c>
    </row>
    <row r="218" spans="1:6" ht="9" customHeight="1">
      <c r="A218" s="18"/>
      <c r="B218" s="16"/>
      <c r="C218" s="19"/>
      <c r="D218" s="20"/>
      <c r="E218" s="21"/>
      <c r="F218" s="21"/>
    </row>
    <row r="219" spans="1:6" ht="12.75">
      <c r="A219" s="22" t="s">
        <v>52</v>
      </c>
      <c r="B219" s="16"/>
      <c r="C219" s="23"/>
      <c r="D219" s="14"/>
      <c r="E219" s="16"/>
      <c r="F219" s="16"/>
    </row>
    <row r="220" spans="1:6" ht="12.75">
      <c r="A220" s="66" t="s">
        <v>148</v>
      </c>
      <c r="B220" s="66"/>
      <c r="C220" s="66"/>
      <c r="D220" s="66"/>
      <c r="E220" s="66"/>
      <c r="F220" s="66"/>
    </row>
    <row r="221" spans="1:6" ht="14.25">
      <c r="A221" s="24"/>
      <c r="B221" s="24"/>
      <c r="C221" s="24"/>
      <c r="D221" s="24"/>
      <c r="E221" s="24"/>
      <c r="F221" s="24"/>
    </row>
    <row r="222" spans="1:6" s="3" customFormat="1" ht="12.75">
      <c r="A222" s="25"/>
      <c r="B222" s="26"/>
      <c r="C222" s="27"/>
      <c r="D222" s="28"/>
      <c r="E222" s="26"/>
      <c r="F222" s="26"/>
    </row>
    <row r="223" spans="1:6" s="3" customFormat="1" ht="12.75">
      <c r="A223" s="25"/>
      <c r="B223" s="26"/>
      <c r="C223" s="27"/>
      <c r="D223" s="28"/>
      <c r="E223" s="26"/>
      <c r="F223" s="26"/>
    </row>
    <row r="224" spans="1:6" s="3" customFormat="1" ht="12.75">
      <c r="A224" s="29" t="s">
        <v>263</v>
      </c>
      <c r="B224" s="26"/>
      <c r="C224" s="30"/>
      <c r="D224" s="28"/>
      <c r="E224" s="26"/>
      <c r="F224" s="26"/>
    </row>
    <row r="225" spans="1:6" s="3" customFormat="1" ht="12.75">
      <c r="A225" s="29" t="s">
        <v>207</v>
      </c>
      <c r="B225" s="26"/>
      <c r="C225" s="30"/>
      <c r="D225" s="28"/>
      <c r="E225" s="26"/>
      <c r="F225" s="26"/>
    </row>
    <row r="226" spans="1:6" s="3" customFormat="1" ht="12.75">
      <c r="A226" s="25"/>
      <c r="B226" s="26"/>
      <c r="C226" s="30"/>
      <c r="D226" s="28"/>
      <c r="E226" s="26"/>
      <c r="F226" s="26"/>
    </row>
    <row r="227" spans="1:6" s="3" customFormat="1" ht="12.75">
      <c r="A227" s="29"/>
      <c r="B227" s="26"/>
      <c r="C227" s="30"/>
      <c r="D227" s="28"/>
      <c r="E227" s="26"/>
      <c r="F227" s="26"/>
    </row>
    <row r="228" spans="1:6" s="3" customFormat="1" ht="12.75">
      <c r="A228" s="29"/>
      <c r="B228" s="26"/>
      <c r="C228" s="30"/>
      <c r="D228" s="28"/>
      <c r="E228" s="26"/>
      <c r="F228" s="26"/>
    </row>
    <row r="229" spans="1:6" s="3" customFormat="1" ht="12.75">
      <c r="A229" s="29"/>
      <c r="B229" s="26"/>
      <c r="C229" s="30"/>
      <c r="D229" s="28"/>
      <c r="E229" s="26"/>
      <c r="F229" s="26"/>
    </row>
    <row r="230" spans="1:6" s="3" customFormat="1" ht="12.75">
      <c r="A230" s="29"/>
      <c r="B230" s="26"/>
      <c r="C230" s="30"/>
      <c r="D230" s="28"/>
      <c r="E230" s="26"/>
      <c r="F230" s="26"/>
    </row>
    <row r="231" spans="1:6" s="3" customFormat="1" ht="12.75">
      <c r="A231" s="29"/>
      <c r="B231" s="26"/>
      <c r="C231" s="30"/>
      <c r="D231" s="28"/>
      <c r="E231" s="26"/>
      <c r="F231" s="26"/>
    </row>
    <row r="232" spans="1:6" s="3" customFormat="1" ht="12.75">
      <c r="A232" s="29"/>
      <c r="B232" s="26"/>
      <c r="C232" s="30"/>
      <c r="D232" s="28"/>
      <c r="E232" s="26"/>
      <c r="F232" s="26"/>
    </row>
    <row r="233" spans="1:6" s="3" customFormat="1" ht="12.75">
      <c r="A233" s="29"/>
      <c r="B233" s="26"/>
      <c r="C233" s="30"/>
      <c r="D233" s="28"/>
      <c r="E233" s="26"/>
      <c r="F233" s="26"/>
    </row>
    <row r="234" spans="1:6" s="3" customFormat="1" ht="12.75">
      <c r="A234" s="29"/>
      <c r="B234" s="26"/>
      <c r="C234" s="30"/>
      <c r="D234" s="28"/>
      <c r="E234" s="26"/>
      <c r="F234" s="26"/>
    </row>
    <row r="235" spans="1:6" s="3" customFormat="1" ht="12.75">
      <c r="A235" s="29"/>
      <c r="B235" s="26"/>
      <c r="C235" s="30"/>
      <c r="D235" s="28"/>
      <c r="E235" s="26"/>
      <c r="F235" s="26"/>
    </row>
    <row r="236" spans="1:6" s="3" customFormat="1" ht="12.75">
      <c r="A236" s="29"/>
      <c r="B236" s="26"/>
      <c r="C236" s="30"/>
      <c r="D236" s="28"/>
      <c r="E236" s="26"/>
      <c r="F236" s="26"/>
    </row>
    <row r="237" spans="1:6" s="3" customFormat="1" ht="12.75">
      <c r="A237" s="29"/>
      <c r="B237" s="26"/>
      <c r="C237" s="30"/>
      <c r="D237" s="28"/>
      <c r="E237" s="26"/>
      <c r="F237" s="26"/>
    </row>
    <row r="238" spans="1:6" s="3" customFormat="1" ht="12.75">
      <c r="A238" s="29"/>
      <c r="B238" s="26"/>
      <c r="C238" s="30"/>
      <c r="D238" s="28"/>
      <c r="E238" s="26"/>
      <c r="F238" s="26"/>
    </row>
    <row r="239" spans="1:6" s="3" customFormat="1" ht="12.75">
      <c r="A239" s="29"/>
      <c r="B239" s="26"/>
      <c r="C239" s="30"/>
      <c r="D239" s="28"/>
      <c r="E239" s="26"/>
      <c r="F239" s="26"/>
    </row>
  </sheetData>
  <sheetProtection/>
  <mergeCells count="7">
    <mergeCell ref="A5:F5"/>
    <mergeCell ref="A6:F6"/>
    <mergeCell ref="A7:B7"/>
    <mergeCell ref="A220:F220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2021-09-02T13:18:29Z</cp:lastPrinted>
  <dcterms:created xsi:type="dcterms:W3CDTF">2004-12-27T07:54:16Z</dcterms:created>
  <dcterms:modified xsi:type="dcterms:W3CDTF">2022-01-10T14:33:50Z</dcterms:modified>
  <cp:category/>
  <cp:version/>
  <cp:contentType/>
  <cp:contentStatus/>
</cp:coreProperties>
</file>