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Приложение 1" sheetId="1" r:id="rId1"/>
  </sheets>
  <definedNames>
    <definedName name="_xlnm.Print_Titles" localSheetId="0">'Приложение 1'!$12:$13</definedName>
  </definedNames>
  <calcPr fullCalcOnLoad="1"/>
</workbook>
</file>

<file path=xl/sharedStrings.xml><?xml version="1.0" encoding="utf-8"?>
<sst xmlns="http://schemas.openxmlformats.org/spreadsheetml/2006/main" count="239" uniqueCount="166">
  <si>
    <t>ОСНОВНЫЕ ПОКАЗАТЕЛИ</t>
  </si>
  <si>
    <t>№</t>
  </si>
  <si>
    <t>ПОКАЗАТЕЛИ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</si>
  <si>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</si>
  <si>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</si>
  <si>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</si>
  <si>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</si>
  <si>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</si>
  <si>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</si>
  <si>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</si>
  <si>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</si>
  <si>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</si>
  <si>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</si>
  <si>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</si>
  <si>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штук</t>
  </si>
  <si>
    <t>Строительство</t>
  </si>
  <si>
    <t xml:space="preserve"> в том числе индивидуальными застройщиками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</si>
  <si>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</si>
  <si>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</si>
  <si>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</si>
  <si>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</si>
  <si>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</si>
  <si>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</si>
  <si>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</si>
  <si>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</si>
  <si>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</si>
  <si>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</si>
  <si>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</si>
  <si>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</si>
  <si>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</si>
  <si>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</si>
  <si>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</si>
  <si>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Производство основных видов продукции: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</si>
  <si>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</si>
  <si>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</si>
  <si>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</si>
  <si>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</si>
  <si>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</si>
  <si>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</si>
  <si>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</si>
  <si>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</si>
  <si>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</si>
  <si>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Промышленное производство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</si>
  <si>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</si>
  <si>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</si>
  <si>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</si>
  <si>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Число личных подсобных хозяйств 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</si>
  <si>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</si>
  <si>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</si>
  <si>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</si>
  <si>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</si>
  <si>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</si>
  <si>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</si>
  <si>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</si>
  <si>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t>2.1.</t>
  </si>
  <si>
    <t>2.2.</t>
  </si>
  <si>
    <t>1.</t>
  </si>
  <si>
    <t>2.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</si>
  <si>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</si>
  <si>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</si>
  <si>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</si>
  <si>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</si>
  <si>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</si>
  <si>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</si>
  <si>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</si>
  <si>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</si>
  <si>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</si>
  <si>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</si>
  <si>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</si>
  <si>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</si>
  <si>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</si>
  <si>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</si>
  <si>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</si>
  <si>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</si>
  <si>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</si>
  <si>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</si>
  <si>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</si>
  <si>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</si>
  <si>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</si>
  <si>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</si>
  <si>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</si>
  <si>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</si>
  <si>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</si>
  <si>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</si>
  <si>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</si>
  <si>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</si>
  <si>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</si>
  <si>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</si>
  <si>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</si>
  <si>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</si>
  <si>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</si>
  <si>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</si>
  <si>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в том числе организованных</t>
  </si>
  <si>
    <t>Общий объем инвестиций крупных и средних организаций за счет всех источников финансирования</t>
  </si>
  <si>
    <t>в том числе по видам деятельности:</t>
  </si>
  <si>
    <t>* данные приводятся с опозданием на один месяц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</si>
  <si>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</si>
  <si>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</si>
  <si>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</si>
  <si>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</si>
  <si>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t xml:space="preserve">Отчетный                                     период                        текущего года        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</si>
  <si>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</si>
  <si>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</si>
  <si>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</si>
  <si>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одежды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</si>
  <si>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</si>
  <si>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машин и оборудования, не включенных в другие группировки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</si>
  <si>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</si>
  <si>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</si>
  <si>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</si>
  <si>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</si>
  <si>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</si>
  <si>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деятельность по предоставлению мест для временного проживания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</si>
  <si>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</si>
  <si>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</si>
  <si>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</si>
  <si>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Приложение 1  к письму</t>
  </si>
  <si>
    <t>Инвестиции (ежеквартально)*</t>
  </si>
  <si>
    <t>Соответст-вующий                                       период предыду-щего года</t>
  </si>
  <si>
    <t>Единица измерения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</si>
  <si>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хозяйственным видам деятельности)</t>
  </si>
  <si>
    <t>от ________  № __________</t>
  </si>
  <si>
    <t>Транспортировка и хранение</t>
  </si>
  <si>
    <t>Число действующих  хозяйствующих субъектов розничной торговли</t>
  </si>
  <si>
    <t>социально-экономического развития муниципального образования Апшеронский район</t>
  </si>
  <si>
    <t xml:space="preserve">                                                                                           (нарастающим итогом)</t>
  </si>
  <si>
    <t>тыс.куб.м</t>
  </si>
  <si>
    <t>тн</t>
  </si>
  <si>
    <t>тыс.декалитров</t>
  </si>
  <si>
    <t>тыс.полулитров</t>
  </si>
  <si>
    <t>тыс. шт.</t>
  </si>
  <si>
    <t>тыс. руб.</t>
  </si>
  <si>
    <t>тыс. Гкал</t>
  </si>
  <si>
    <t>Гончарова Елена Сергеевна</t>
  </si>
  <si>
    <t>-</t>
  </si>
  <si>
    <t>производство готовых металлических изделий, кроме машин и оборудования</t>
  </si>
  <si>
    <t>производство мебели</t>
  </si>
  <si>
    <t>производство резиновых и пластмассовых изделий</t>
  </si>
  <si>
    <t>0</t>
  </si>
  <si>
    <t>администрации муниципального</t>
  </si>
  <si>
    <t>образования Апшеронский район</t>
  </si>
  <si>
    <t>производство текстильных изделий</t>
  </si>
  <si>
    <t>лесоматериалы необработанные</t>
  </si>
  <si>
    <t>лесоматериалы лиственных пород, за исключением тропических пород</t>
  </si>
  <si>
    <t>древесина топливная</t>
  </si>
  <si>
    <t>мясо и субпродукты</t>
  </si>
  <si>
    <t>свинина, кроме субпродуктов</t>
  </si>
  <si>
    <t>хлеб и хлебобулочные изделия, включая полуфабрикаты</t>
  </si>
  <si>
    <t>кондитерские изделия</t>
  </si>
  <si>
    <t>продукты пищевые готовые и блюда</t>
  </si>
  <si>
    <t>пиво, кроме отходов пивоварения</t>
  </si>
  <si>
    <t>воды минеральные природные упакованные, воды питьевые упакованные, не содержащие сахара, подсластителей, ароматизаторов и других пищевых веществ</t>
  </si>
  <si>
    <t>напитки безалкогольные прочие</t>
  </si>
  <si>
    <t>спецодежда</t>
  </si>
  <si>
    <t>куртки из текстильных материалов, кроме трикотажных или вязаных</t>
  </si>
  <si>
    <t>головные уборы</t>
  </si>
  <si>
    <t>одежда и ее аксессуары, включая пласмассовые перчатки</t>
  </si>
  <si>
    <t>проволока колючая из черных металлов; проволока скрученная, канаты, ленты плетеные и аналогичные изделия из меди или алюминия без электрической изоляции</t>
  </si>
  <si>
    <t>оборудование специального назначения, не включенное в другие группировки</t>
  </si>
  <si>
    <t>мебель</t>
  </si>
  <si>
    <t>энергия тепловая, отпущенная котельными</t>
  </si>
  <si>
    <t xml:space="preserve">   (наименование муниципального образования)</t>
  </si>
  <si>
    <t>8 (86152) 2-77-13</t>
  </si>
  <si>
    <t>за январь-сентябрь 2023 года</t>
  </si>
  <si>
    <t>Финансы на  1 сентября 2023 года*</t>
  </si>
  <si>
    <t>Численность безработных граждан, зарегистрированных в государственных учреждениях службы занятости по состоянию на  1 октября 2023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</si>
</sst>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#,##0.0"/>
    <numFmt numFmtId="183" formatCode="0.000000000"/>
    <numFmt numFmtId="184" formatCode="0.00000000"/>
    <numFmt numFmtId="185" formatCode="0.0000000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11" fillId="33" borderId="0" xfId="0" applyNumberFormat="1" applyFont="1" applyFill="1" applyBorder="1" applyAlignment="1">
      <alignment horizontal="right" wrapText="1"/>
    </xf>
    <xf numFmtId="49" fontId="4" fillId="33" borderId="0" xfId="0" applyNumberFormat="1" applyFont="1" applyFill="1" applyBorder="1" applyAlignment="1">
      <alignment wrapText="1"/>
    </xf>
    <xf numFmtId="49" fontId="4" fillId="33" borderId="0" xfId="0" applyNumberFormat="1" applyFont="1" applyFill="1" applyBorder="1" applyAlignment="1">
      <alignment horizontal="left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172" fontId="4" fillId="0" borderId="11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right" wrapText="1"/>
    </xf>
    <xf numFmtId="0" fontId="4" fillId="0" borderId="12" xfId="0" applyFont="1" applyFill="1" applyBorder="1" applyAlignment="1">
      <alignment wrapText="1"/>
    </xf>
    <xf numFmtId="0" fontId="4" fillId="0" borderId="0" xfId="0" applyFont="1" applyFill="1" applyAlignment="1">
      <alignment/>
    </xf>
    <xf numFmtId="49" fontId="4" fillId="0" borderId="13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center"/>
    </xf>
    <xf numFmtId="0" fontId="4" fillId="0" borderId="12" xfId="0" applyFont="1" applyFill="1" applyBorder="1" applyAlignment="1" applyProtection="1">
      <alignment horizontal="right" wrapText="1"/>
      <protection locked="0"/>
    </xf>
    <xf numFmtId="0" fontId="4" fillId="0" borderId="12" xfId="0" applyFont="1" applyFill="1" applyBorder="1" applyAlignment="1" applyProtection="1">
      <alignment wrapText="1"/>
      <protection locked="0"/>
    </xf>
    <xf numFmtId="0" fontId="4" fillId="0" borderId="11" xfId="0" applyFont="1" applyFill="1" applyBorder="1" applyAlignment="1" applyProtection="1">
      <alignment horizontal="right" wrapText="1"/>
      <protection/>
    </xf>
    <xf numFmtId="0" fontId="6" fillId="0" borderId="12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wrapText="1"/>
    </xf>
    <xf numFmtId="0" fontId="9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1" xfId="0" applyFont="1" applyFill="1" applyBorder="1" applyAlignment="1" applyProtection="1">
      <alignment wrapText="1"/>
      <protection locked="0"/>
    </xf>
    <xf numFmtId="0" fontId="4" fillId="0" borderId="13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right"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49" fontId="6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horizontal="center"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4" fillId="0" borderId="0" xfId="0" applyFont="1" applyFill="1" applyAlignment="1" applyProtection="1">
      <alignment horizontal="center"/>
      <protection locked="0"/>
    </xf>
    <xf numFmtId="49" fontId="4" fillId="0" borderId="0" xfId="0" applyNumberFormat="1" applyFont="1" applyFill="1" applyAlignment="1" applyProtection="1">
      <alignment/>
      <protection locked="0"/>
    </xf>
    <xf numFmtId="49" fontId="4" fillId="0" borderId="14" xfId="0" applyNumberFormat="1" applyFont="1" applyFill="1" applyBorder="1" applyAlignment="1">
      <alignment horizontal="right" vertical="top"/>
    </xf>
    <xf numFmtId="0" fontId="6" fillId="0" borderId="15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right" wrapText="1"/>
    </xf>
    <xf numFmtId="0" fontId="4" fillId="0" borderId="15" xfId="0" applyFont="1" applyFill="1" applyBorder="1" applyAlignment="1">
      <alignment wrapText="1"/>
    </xf>
    <xf numFmtId="0" fontId="4" fillId="0" borderId="16" xfId="0" applyFont="1" applyFill="1" applyBorder="1" applyAlignment="1">
      <alignment wrapText="1"/>
    </xf>
    <xf numFmtId="0" fontId="4" fillId="0" borderId="12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 indent="2"/>
    </xf>
    <xf numFmtId="0" fontId="4" fillId="0" borderId="12" xfId="0" applyFont="1" applyFill="1" applyBorder="1" applyAlignment="1">
      <alignment horizontal="left" wrapText="1" indent="1"/>
    </xf>
    <xf numFmtId="172" fontId="4" fillId="0" borderId="12" xfId="0" applyNumberFormat="1" applyFont="1" applyFill="1" applyBorder="1" applyAlignment="1" applyProtection="1">
      <alignment horizontal="right" wrapText="1"/>
      <protection locked="0"/>
    </xf>
    <xf numFmtId="0" fontId="4" fillId="0" borderId="12" xfId="0" applyFont="1" applyFill="1" applyBorder="1" applyAlignment="1">
      <alignment vertical="top" wrapText="1"/>
    </xf>
    <xf numFmtId="0" fontId="9" fillId="0" borderId="12" xfId="0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right" vertical="top"/>
    </xf>
    <xf numFmtId="0" fontId="4" fillId="0" borderId="18" xfId="0" applyFont="1" applyFill="1" applyBorder="1" applyAlignment="1">
      <alignment wrapText="1"/>
    </xf>
    <xf numFmtId="0" fontId="9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 applyProtection="1">
      <alignment horizontal="right" wrapText="1"/>
      <protection locked="0"/>
    </xf>
    <xf numFmtId="0" fontId="4" fillId="0" borderId="18" xfId="0" applyFont="1" applyFill="1" applyBorder="1" applyAlignment="1" applyProtection="1">
      <alignment wrapText="1"/>
      <protection locked="0"/>
    </xf>
    <xf numFmtId="49" fontId="4" fillId="0" borderId="12" xfId="0" applyNumberFormat="1" applyFont="1" applyFill="1" applyBorder="1" applyAlignment="1">
      <alignment horizontal="right" wrapText="1"/>
    </xf>
    <xf numFmtId="172" fontId="4" fillId="0" borderId="12" xfId="0" applyNumberFormat="1" applyFont="1" applyFill="1" applyBorder="1" applyAlignment="1" applyProtection="1">
      <alignment wrapText="1"/>
      <protection locked="0"/>
    </xf>
    <xf numFmtId="172" fontId="4" fillId="0" borderId="12" xfId="0" applyNumberFormat="1" applyFont="1" applyFill="1" applyBorder="1" applyAlignment="1">
      <alignment wrapText="1"/>
    </xf>
    <xf numFmtId="0" fontId="4" fillId="0" borderId="12" xfId="0" applyFont="1" applyFill="1" applyBorder="1" applyAlignment="1" applyProtection="1">
      <alignment vertical="top" wrapText="1"/>
      <protection locked="0"/>
    </xf>
    <xf numFmtId="49" fontId="4" fillId="0" borderId="13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left" wrapText="1" indent="3"/>
    </xf>
    <xf numFmtId="177" fontId="4" fillId="0" borderId="12" xfId="0" applyNumberFormat="1" applyFont="1" applyFill="1" applyBorder="1" applyAlignment="1">
      <alignment wrapText="1"/>
    </xf>
    <xf numFmtId="177" fontId="4" fillId="0" borderId="12" xfId="0" applyNumberFormat="1" applyFont="1" applyFill="1" applyBorder="1" applyAlignment="1" applyProtection="1">
      <alignment wrapText="1"/>
      <protection locked="0"/>
    </xf>
    <xf numFmtId="49" fontId="9" fillId="33" borderId="0" xfId="0" applyNumberFormat="1" applyFont="1" applyFill="1" applyBorder="1" applyAlignment="1">
      <alignment horizontal="center" wrapText="1"/>
    </xf>
    <xf numFmtId="49" fontId="6" fillId="33" borderId="0" xfId="0" applyNumberFormat="1" applyFont="1" applyFill="1" applyBorder="1" applyAlignment="1" applyProtection="1">
      <alignment horizontal="center" wrapText="1"/>
      <protection locked="0"/>
    </xf>
    <xf numFmtId="49" fontId="9" fillId="33" borderId="0" xfId="0" applyNumberFormat="1" applyFont="1" applyFill="1" applyBorder="1" applyAlignment="1">
      <alignment horizontal="center" vertical="top" wrapText="1"/>
    </xf>
    <xf numFmtId="49" fontId="5" fillId="33" borderId="0" xfId="0" applyNumberFormat="1" applyFont="1" applyFill="1" applyBorder="1" applyAlignment="1">
      <alignment horizontal="right" wrapText="1"/>
    </xf>
    <xf numFmtId="49" fontId="6" fillId="0" borderId="0" xfId="0" applyNumberFormat="1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6"/>
  <sheetViews>
    <sheetView tabSelected="1" zoomScalePageLayoutView="0" workbookViewId="0" topLeftCell="A1">
      <pane ySplit="12" topLeftCell="A13" activePane="bottomLeft" state="frozen"/>
      <selection pane="topLeft" activeCell="A1" sqref="A1"/>
      <selection pane="bottomLeft" activeCell="D17" sqref="D17"/>
    </sheetView>
  </sheetViews>
  <sheetFormatPr defaultColWidth="9.00390625" defaultRowHeight="12.75"/>
  <cols>
    <col min="1" max="1" width="5.25390625" style="2" customWidth="1"/>
    <col min="2" max="2" width="52.875" style="13" customWidth="1"/>
    <col min="3" max="3" width="12.125" style="14" customWidth="1"/>
    <col min="4" max="4" width="10.75390625" style="15" customWidth="1"/>
    <col min="5" max="5" width="10.75390625" style="13" customWidth="1"/>
    <col min="6" max="6" width="8.75390625" style="13" customWidth="1"/>
    <col min="7" max="16384" width="9.125" style="1" customWidth="1"/>
  </cols>
  <sheetData>
    <row r="1" spans="1:6" ht="12.75" customHeight="1">
      <c r="A1" s="1"/>
      <c r="B1" s="21"/>
      <c r="C1" s="21"/>
      <c r="D1" s="22" t="s">
        <v>116</v>
      </c>
      <c r="F1" s="21"/>
    </row>
    <row r="2" spans="1:6" ht="12.75" customHeight="1">
      <c r="A2" s="1"/>
      <c r="B2" s="21"/>
      <c r="C2" s="21"/>
      <c r="D2" s="22" t="s">
        <v>139</v>
      </c>
      <c r="F2" s="21"/>
    </row>
    <row r="3" spans="1:6" ht="12.75" customHeight="1">
      <c r="A3" s="1"/>
      <c r="B3" s="21"/>
      <c r="C3" s="21"/>
      <c r="D3" s="22" t="s">
        <v>140</v>
      </c>
      <c r="F3" s="21"/>
    </row>
    <row r="4" spans="1:6" ht="15.75">
      <c r="A4" s="20"/>
      <c r="B4" s="20"/>
      <c r="C4" s="20"/>
      <c r="D4" s="25" t="s">
        <v>121</v>
      </c>
      <c r="E4" s="26"/>
      <c r="F4" s="27"/>
    </row>
    <row r="5" spans="1:6" ht="8.25" customHeight="1">
      <c r="A5" s="16"/>
      <c r="B5" s="17"/>
      <c r="C5" s="17"/>
      <c r="D5" s="17"/>
      <c r="E5" s="88"/>
      <c r="F5" s="88"/>
    </row>
    <row r="6" spans="1:6" ht="12" customHeight="1">
      <c r="A6" s="89" t="s">
        <v>0</v>
      </c>
      <c r="B6" s="89"/>
      <c r="C6" s="89"/>
      <c r="D6" s="89"/>
      <c r="E6" s="89"/>
      <c r="F6" s="89"/>
    </row>
    <row r="7" spans="1:6" ht="14.25" customHeight="1">
      <c r="A7" s="86" t="s">
        <v>124</v>
      </c>
      <c r="B7" s="86"/>
      <c r="C7" s="86"/>
      <c r="D7" s="86"/>
      <c r="E7" s="86"/>
      <c r="F7" s="86"/>
    </row>
    <row r="8" spans="1:6" ht="10.5" customHeight="1">
      <c r="A8" s="85" t="s">
        <v>161</v>
      </c>
      <c r="B8" s="85"/>
      <c r="C8" s="85"/>
      <c r="D8" s="85"/>
      <c r="E8" s="85"/>
      <c r="F8" s="85"/>
    </row>
    <row r="9" spans="1:6" ht="14.25" customHeight="1">
      <c r="A9" s="86" t="s">
        <v>163</v>
      </c>
      <c r="B9" s="86"/>
      <c r="C9" s="86"/>
      <c r="D9" s="86"/>
      <c r="E9" s="86"/>
      <c r="F9" s="86"/>
    </row>
    <row r="10" spans="1:6" ht="12" customHeight="1">
      <c r="A10" s="87" t="s">
        <v>125</v>
      </c>
      <c r="B10" s="87"/>
      <c r="C10" s="3"/>
      <c r="D10" s="3"/>
      <c r="E10" s="3"/>
      <c r="F10" s="3"/>
    </row>
    <row r="11" spans="1:6" ht="12.75" customHeight="1" thickBot="1">
      <c r="A11" s="4"/>
      <c r="B11" s="5"/>
      <c r="C11" s="6"/>
      <c r="D11" s="3"/>
      <c r="E11" s="5"/>
      <c r="F11" s="5"/>
    </row>
    <row r="12" spans="1:6" ht="62.25" customHeight="1" thickBot="1">
      <c r="A12" s="23" t="s">
        <v>1</v>
      </c>
      <c r="B12" s="24" t="s">
        <v>2</v>
      </c>
      <c r="C12" s="24" t="s">
        <v>119</v>
      </c>
      <c r="D12" s="24" t="s">
        <v>100</v>
      </c>
      <c r="E12" s="24" t="s">
        <v>118</v>
      </c>
      <c r="F12" s="24" t="s">
        <v>101</v>
      </c>
    </row>
    <row r="13" spans="1:6" s="7" customFormat="1" ht="12">
      <c r="A13" s="18"/>
      <c r="B13" s="19"/>
      <c r="C13" s="19"/>
      <c r="D13" s="19"/>
      <c r="E13" s="19"/>
      <c r="F13" s="19"/>
    </row>
    <row r="14" spans="1:6" s="32" customFormat="1" ht="12.75">
      <c r="A14" s="60"/>
      <c r="B14" s="61" t="s">
        <v>42</v>
      </c>
      <c r="C14" s="62"/>
      <c r="D14" s="63"/>
      <c r="E14" s="64"/>
      <c r="F14" s="65"/>
    </row>
    <row r="15" spans="1:6" s="32" customFormat="1" ht="12.75">
      <c r="A15" s="81" t="s">
        <v>56</v>
      </c>
      <c r="B15" s="66" t="s">
        <v>35</v>
      </c>
      <c r="C15" s="29" t="s">
        <v>24</v>
      </c>
      <c r="D15" s="30">
        <v>132</v>
      </c>
      <c r="E15" s="31">
        <v>132</v>
      </c>
      <c r="F15" s="28">
        <f>D15/E15*100</f>
        <v>100</v>
      </c>
    </row>
    <row r="16" spans="1:6" s="32" customFormat="1" ht="12.75">
      <c r="A16" s="33"/>
      <c r="B16" s="82" t="s">
        <v>30</v>
      </c>
      <c r="C16" s="29" t="s">
        <v>24</v>
      </c>
      <c r="D16" s="30">
        <v>10</v>
      </c>
      <c r="E16" s="31">
        <v>10</v>
      </c>
      <c r="F16" s="28">
        <f>D16/E16*100</f>
        <v>100</v>
      </c>
    </row>
    <row r="17" spans="1:6" s="32" customFormat="1" ht="38.25">
      <c r="A17" s="33" t="s">
        <v>57</v>
      </c>
      <c r="B17" s="31" t="s">
        <v>97</v>
      </c>
      <c r="C17" s="34" t="s">
        <v>6</v>
      </c>
      <c r="D17" s="30">
        <f>D18+D19+D31+D32</f>
        <v>2108872.0999999996</v>
      </c>
      <c r="E17" s="30">
        <f>E18+E19+E31+E32</f>
        <v>2298684</v>
      </c>
      <c r="F17" s="28">
        <f>D17/E17*100</f>
        <v>91.74258401763791</v>
      </c>
    </row>
    <row r="18" spans="1:6" s="32" customFormat="1" ht="12.75">
      <c r="A18" s="33" t="s">
        <v>54</v>
      </c>
      <c r="B18" s="31" t="s">
        <v>33</v>
      </c>
      <c r="C18" s="34" t="s">
        <v>6</v>
      </c>
      <c r="D18" s="30">
        <v>121208.4</v>
      </c>
      <c r="E18" s="31">
        <v>216635.1</v>
      </c>
      <c r="F18" s="28">
        <f>D18/E18*100</f>
        <v>55.950490017545626</v>
      </c>
    </row>
    <row r="19" spans="1:6" s="32" customFormat="1" ht="12.75">
      <c r="A19" s="33" t="s">
        <v>55</v>
      </c>
      <c r="B19" s="31" t="s">
        <v>34</v>
      </c>
      <c r="C19" s="34" t="s">
        <v>6</v>
      </c>
      <c r="D19" s="30">
        <v>1575512.9</v>
      </c>
      <c r="E19" s="31">
        <v>1694485.2</v>
      </c>
      <c r="F19" s="28">
        <f>D19/E19*100</f>
        <v>92.97885281028125</v>
      </c>
    </row>
    <row r="20" spans="1:6" s="32" customFormat="1" ht="12.75">
      <c r="A20" s="33"/>
      <c r="B20" s="29" t="s">
        <v>94</v>
      </c>
      <c r="C20" s="34"/>
      <c r="D20" s="35"/>
      <c r="E20" s="36"/>
      <c r="F20" s="28"/>
    </row>
    <row r="21" spans="1:6" s="32" customFormat="1" ht="12.75" customHeight="1">
      <c r="A21" s="33"/>
      <c r="B21" s="66" t="s">
        <v>102</v>
      </c>
      <c r="C21" s="34" t="s">
        <v>6</v>
      </c>
      <c r="D21" s="35">
        <v>90464.3</v>
      </c>
      <c r="E21" s="36">
        <v>39642.2</v>
      </c>
      <c r="F21" s="28">
        <f aca="true" t="shared" si="0" ref="F21:F52">D21/E21*100</f>
        <v>228.20201704244468</v>
      </c>
    </row>
    <row r="22" spans="1:6" s="32" customFormat="1" ht="12.75" customHeight="1">
      <c r="A22" s="33"/>
      <c r="B22" s="66" t="s">
        <v>103</v>
      </c>
      <c r="C22" s="34" t="s">
        <v>6</v>
      </c>
      <c r="D22" s="35">
        <v>1229316.6</v>
      </c>
      <c r="E22" s="36">
        <v>1464994</v>
      </c>
      <c r="F22" s="28">
        <f t="shared" si="0"/>
        <v>83.91273957436005</v>
      </c>
    </row>
    <row r="23" spans="1:6" s="32" customFormat="1" ht="12.75" customHeight="1">
      <c r="A23" s="33"/>
      <c r="B23" s="66" t="s">
        <v>141</v>
      </c>
      <c r="C23" s="34" t="s">
        <v>6</v>
      </c>
      <c r="D23" s="35">
        <v>1591</v>
      </c>
      <c r="E23" s="36" t="s">
        <v>134</v>
      </c>
      <c r="F23" s="28" t="e">
        <f t="shared" si="0"/>
        <v>#VALUE!</v>
      </c>
    </row>
    <row r="24" spans="1:6" s="32" customFormat="1" ht="12.75">
      <c r="A24" s="33"/>
      <c r="B24" s="66" t="s">
        <v>104</v>
      </c>
      <c r="C24" s="34" t="s">
        <v>6</v>
      </c>
      <c r="D24" s="35">
        <v>11482</v>
      </c>
      <c r="E24" s="36">
        <v>10374.9</v>
      </c>
      <c r="F24" s="28">
        <f t="shared" si="0"/>
        <v>110.67094622598772</v>
      </c>
    </row>
    <row r="25" spans="1:6" s="32" customFormat="1" ht="38.25">
      <c r="A25" s="33"/>
      <c r="B25" s="66" t="s">
        <v>105</v>
      </c>
      <c r="C25" s="34" t="s">
        <v>6</v>
      </c>
      <c r="D25" s="35">
        <v>1588.9</v>
      </c>
      <c r="E25" s="36">
        <v>75.6</v>
      </c>
      <c r="F25" s="28">
        <f t="shared" si="0"/>
        <v>2101.7195767195767</v>
      </c>
    </row>
    <row r="26" spans="1:6" s="32" customFormat="1" ht="12.75">
      <c r="A26" s="33"/>
      <c r="B26" s="66" t="s">
        <v>137</v>
      </c>
      <c r="C26" s="34" t="s">
        <v>6</v>
      </c>
      <c r="D26" s="35">
        <v>3520.9</v>
      </c>
      <c r="E26" s="36" t="s">
        <v>134</v>
      </c>
      <c r="F26" s="28" t="e">
        <f>D26/E26*100</f>
        <v>#VALUE!</v>
      </c>
    </row>
    <row r="27" spans="1:6" s="32" customFormat="1" ht="25.5">
      <c r="A27" s="33"/>
      <c r="B27" s="66" t="s">
        <v>135</v>
      </c>
      <c r="C27" s="34" t="s">
        <v>131</v>
      </c>
      <c r="D27" s="35">
        <v>2267.6</v>
      </c>
      <c r="E27" s="36">
        <v>156551</v>
      </c>
      <c r="F27" s="28">
        <f t="shared" si="0"/>
        <v>1.4484736603407196</v>
      </c>
    </row>
    <row r="28" spans="1:6" s="32" customFormat="1" ht="25.5">
      <c r="A28" s="33"/>
      <c r="B28" s="66" t="s">
        <v>106</v>
      </c>
      <c r="C28" s="34" t="s">
        <v>6</v>
      </c>
      <c r="D28" s="35">
        <v>229256</v>
      </c>
      <c r="E28" s="36">
        <v>18059</v>
      </c>
      <c r="F28" s="28">
        <f t="shared" si="0"/>
        <v>1269.4833600974582</v>
      </c>
    </row>
    <row r="29" spans="1:6" s="32" customFormat="1" ht="12.75">
      <c r="A29" s="33"/>
      <c r="B29" s="66" t="s">
        <v>136</v>
      </c>
      <c r="C29" s="34" t="s">
        <v>131</v>
      </c>
      <c r="D29" s="35">
        <v>5851.6</v>
      </c>
      <c r="E29" s="36">
        <v>1219.3</v>
      </c>
      <c r="F29" s="28">
        <f t="shared" si="0"/>
        <v>479.9147051586977</v>
      </c>
    </row>
    <row r="30" spans="1:6" s="32" customFormat="1" ht="12.75">
      <c r="A30" s="33"/>
      <c r="B30" s="66" t="s">
        <v>107</v>
      </c>
      <c r="C30" s="34" t="s">
        <v>6</v>
      </c>
      <c r="D30" s="35">
        <v>174</v>
      </c>
      <c r="E30" s="36">
        <v>218</v>
      </c>
      <c r="F30" s="28">
        <f t="shared" si="0"/>
        <v>79.81651376146789</v>
      </c>
    </row>
    <row r="31" spans="1:6" s="32" customFormat="1" ht="25.5">
      <c r="A31" s="33" t="s">
        <v>58</v>
      </c>
      <c r="B31" s="66" t="s">
        <v>108</v>
      </c>
      <c r="C31" s="34" t="s">
        <v>6</v>
      </c>
      <c r="D31" s="30">
        <v>220204.7</v>
      </c>
      <c r="E31" s="31">
        <v>207601</v>
      </c>
      <c r="F31" s="28">
        <f t="shared" si="0"/>
        <v>106.07111719115035</v>
      </c>
    </row>
    <row r="32" spans="1:6" s="32" customFormat="1" ht="25.5">
      <c r="A32" s="33" t="s">
        <v>109</v>
      </c>
      <c r="B32" s="31" t="s">
        <v>110</v>
      </c>
      <c r="C32" s="34" t="s">
        <v>6</v>
      </c>
      <c r="D32" s="30">
        <v>191946.1</v>
      </c>
      <c r="E32" s="31">
        <v>179962.7</v>
      </c>
      <c r="F32" s="28">
        <f t="shared" si="0"/>
        <v>106.65882430081344</v>
      </c>
    </row>
    <row r="33" spans="1:6" s="32" customFormat="1" ht="12.75">
      <c r="A33" s="33" t="s">
        <v>59</v>
      </c>
      <c r="B33" s="31" t="s">
        <v>32</v>
      </c>
      <c r="C33" s="34" t="s">
        <v>52</v>
      </c>
      <c r="D33" s="35"/>
      <c r="E33" s="36"/>
      <c r="F33" s="37"/>
    </row>
    <row r="34" spans="1:6" s="32" customFormat="1" ht="12.75">
      <c r="A34" s="33"/>
      <c r="B34" s="31" t="s">
        <v>142</v>
      </c>
      <c r="C34" s="34" t="s">
        <v>126</v>
      </c>
      <c r="D34" s="35">
        <v>5.524</v>
      </c>
      <c r="E34" s="36">
        <v>62.302</v>
      </c>
      <c r="F34" s="28">
        <f t="shared" si="0"/>
        <v>8.866489037270071</v>
      </c>
    </row>
    <row r="35" spans="1:6" s="32" customFormat="1" ht="25.5">
      <c r="A35" s="33"/>
      <c r="B35" s="31" t="s">
        <v>143</v>
      </c>
      <c r="C35" s="34" t="s">
        <v>126</v>
      </c>
      <c r="D35" s="35">
        <v>2.735</v>
      </c>
      <c r="E35" s="36">
        <v>18.553</v>
      </c>
      <c r="F35" s="28">
        <f t="shared" si="0"/>
        <v>14.741551231606747</v>
      </c>
    </row>
    <row r="36" spans="1:6" s="32" customFormat="1" ht="12.75">
      <c r="A36" s="33"/>
      <c r="B36" s="31" t="s">
        <v>144</v>
      </c>
      <c r="C36" s="34" t="s">
        <v>126</v>
      </c>
      <c r="D36" s="35">
        <v>2.789</v>
      </c>
      <c r="E36" s="36">
        <v>43.749</v>
      </c>
      <c r="F36" s="28">
        <f t="shared" si="0"/>
        <v>6.375002857208164</v>
      </c>
    </row>
    <row r="37" spans="1:6" s="32" customFormat="1" ht="12.75">
      <c r="A37" s="33"/>
      <c r="B37" s="31" t="s">
        <v>145</v>
      </c>
      <c r="C37" s="34" t="s">
        <v>127</v>
      </c>
      <c r="D37" s="35">
        <v>199.138</v>
      </c>
      <c r="E37" s="36">
        <v>114.079</v>
      </c>
      <c r="F37" s="28">
        <f t="shared" si="0"/>
        <v>174.56148809158566</v>
      </c>
    </row>
    <row r="38" spans="1:6" s="32" customFormat="1" ht="12.75">
      <c r="A38" s="33"/>
      <c r="B38" s="31" t="s">
        <v>146</v>
      </c>
      <c r="C38" s="34" t="s">
        <v>127</v>
      </c>
      <c r="D38" s="35">
        <v>171.398</v>
      </c>
      <c r="E38" s="36">
        <v>98.955</v>
      </c>
      <c r="F38" s="28">
        <f t="shared" si="0"/>
        <v>173.2080238492244</v>
      </c>
    </row>
    <row r="39" spans="1:6" s="32" customFormat="1" ht="12.75">
      <c r="A39" s="33"/>
      <c r="B39" s="31" t="s">
        <v>147</v>
      </c>
      <c r="C39" s="34" t="s">
        <v>127</v>
      </c>
      <c r="D39" s="35">
        <v>11.21</v>
      </c>
      <c r="E39" s="36">
        <v>11.59</v>
      </c>
      <c r="F39" s="28">
        <f t="shared" si="0"/>
        <v>96.72131147540985</v>
      </c>
    </row>
    <row r="40" spans="1:6" s="32" customFormat="1" ht="12.75">
      <c r="A40" s="33"/>
      <c r="B40" s="31" t="s">
        <v>148</v>
      </c>
      <c r="C40" s="34" t="s">
        <v>127</v>
      </c>
      <c r="D40" s="35">
        <v>1.23</v>
      </c>
      <c r="E40" s="36">
        <v>1.22</v>
      </c>
      <c r="F40" s="28">
        <f t="shared" si="0"/>
        <v>100.81967213114753</v>
      </c>
    </row>
    <row r="41" spans="1:6" s="32" customFormat="1" ht="12.75">
      <c r="A41" s="33"/>
      <c r="B41" s="31" t="s">
        <v>149</v>
      </c>
      <c r="C41" s="34" t="s">
        <v>127</v>
      </c>
      <c r="D41" s="35">
        <v>10.48</v>
      </c>
      <c r="E41" s="36">
        <v>9.28</v>
      </c>
      <c r="F41" s="28">
        <f t="shared" si="0"/>
        <v>112.93103448275863</v>
      </c>
    </row>
    <row r="42" spans="1:6" s="32" customFormat="1" ht="12.75">
      <c r="A42" s="33"/>
      <c r="B42" s="31" t="s">
        <v>150</v>
      </c>
      <c r="C42" s="34" t="s">
        <v>128</v>
      </c>
      <c r="D42" s="35">
        <v>3975.7</v>
      </c>
      <c r="E42" s="35">
        <v>4808.8</v>
      </c>
      <c r="F42" s="28">
        <f t="shared" si="0"/>
        <v>82.67551156213607</v>
      </c>
    </row>
    <row r="43" spans="1:6" s="32" customFormat="1" ht="38.25">
      <c r="A43" s="33"/>
      <c r="B43" s="31" t="s">
        <v>151</v>
      </c>
      <c r="C43" s="34" t="s">
        <v>129</v>
      </c>
      <c r="D43" s="35">
        <v>149.5</v>
      </c>
      <c r="E43" s="35">
        <v>62.7</v>
      </c>
      <c r="F43" s="28">
        <f t="shared" si="0"/>
        <v>238.43700159489632</v>
      </c>
    </row>
    <row r="44" spans="1:6" s="32" customFormat="1" ht="12.75">
      <c r="A44" s="33"/>
      <c r="B44" s="31" t="s">
        <v>152</v>
      </c>
      <c r="C44" s="34" t="s">
        <v>128</v>
      </c>
      <c r="D44" s="35">
        <v>152.4</v>
      </c>
      <c r="E44" s="35">
        <v>104.6</v>
      </c>
      <c r="F44" s="28">
        <f t="shared" si="0"/>
        <v>145.69789674952202</v>
      </c>
    </row>
    <row r="45" spans="1:6" s="32" customFormat="1" ht="12.75">
      <c r="A45" s="33"/>
      <c r="B45" s="31" t="s">
        <v>153</v>
      </c>
      <c r="C45" s="34" t="s">
        <v>130</v>
      </c>
      <c r="D45" s="35">
        <v>5.461</v>
      </c>
      <c r="E45" s="35">
        <v>10.2</v>
      </c>
      <c r="F45" s="28">
        <f t="shared" si="0"/>
        <v>53.539215686274524</v>
      </c>
    </row>
    <row r="46" spans="1:6" s="32" customFormat="1" ht="25.5">
      <c r="A46" s="33"/>
      <c r="B46" s="31" t="s">
        <v>154</v>
      </c>
      <c r="C46" s="34" t="s">
        <v>130</v>
      </c>
      <c r="D46" s="35">
        <v>7.058</v>
      </c>
      <c r="E46" s="35">
        <v>6.52</v>
      </c>
      <c r="F46" s="28">
        <f t="shared" si="0"/>
        <v>108.25153374233129</v>
      </c>
    </row>
    <row r="47" spans="1:6" s="32" customFormat="1" ht="12.75">
      <c r="A47" s="33"/>
      <c r="B47" s="31" t="s">
        <v>155</v>
      </c>
      <c r="C47" s="34" t="s">
        <v>130</v>
      </c>
      <c r="D47" s="35">
        <v>1.5</v>
      </c>
      <c r="E47" s="35">
        <v>3.8</v>
      </c>
      <c r="F47" s="28">
        <f t="shared" si="0"/>
        <v>39.473684210526315</v>
      </c>
    </row>
    <row r="48" spans="1:6" s="32" customFormat="1" ht="12.75">
      <c r="A48" s="33"/>
      <c r="B48" s="31" t="s">
        <v>156</v>
      </c>
      <c r="C48" s="34" t="s">
        <v>131</v>
      </c>
      <c r="D48" s="35">
        <v>3520.8</v>
      </c>
      <c r="E48" s="36">
        <v>569.34</v>
      </c>
      <c r="F48" s="28">
        <f t="shared" si="0"/>
        <v>618.4002529244389</v>
      </c>
    </row>
    <row r="49" spans="1:6" s="32" customFormat="1" ht="38.25">
      <c r="A49" s="33"/>
      <c r="B49" s="31" t="s">
        <v>157</v>
      </c>
      <c r="C49" s="34" t="s">
        <v>127</v>
      </c>
      <c r="D49" s="35">
        <v>4.5</v>
      </c>
      <c r="E49" s="36" t="s">
        <v>134</v>
      </c>
      <c r="F49" s="28" t="e">
        <f t="shared" si="0"/>
        <v>#VALUE!</v>
      </c>
    </row>
    <row r="50" spans="1:6" s="32" customFormat="1" ht="25.5">
      <c r="A50" s="33"/>
      <c r="B50" s="31" t="s">
        <v>158</v>
      </c>
      <c r="C50" s="34" t="s">
        <v>131</v>
      </c>
      <c r="D50" s="35">
        <v>145293</v>
      </c>
      <c r="E50" s="36">
        <v>167329</v>
      </c>
      <c r="F50" s="28">
        <f t="shared" si="0"/>
        <v>86.83073466045933</v>
      </c>
    </row>
    <row r="51" spans="1:6" s="32" customFormat="1" ht="12.75">
      <c r="A51" s="33"/>
      <c r="B51" s="31" t="s">
        <v>159</v>
      </c>
      <c r="C51" s="34" t="s">
        <v>131</v>
      </c>
      <c r="D51" s="35">
        <v>1966.3</v>
      </c>
      <c r="E51" s="36">
        <v>5469.7</v>
      </c>
      <c r="F51" s="28">
        <f t="shared" si="0"/>
        <v>35.94895515293343</v>
      </c>
    </row>
    <row r="52" spans="1:6" s="32" customFormat="1" ht="12.75">
      <c r="A52" s="33"/>
      <c r="B52" s="31" t="s">
        <v>160</v>
      </c>
      <c r="C52" s="34" t="s">
        <v>132</v>
      </c>
      <c r="D52" s="35">
        <v>30.041</v>
      </c>
      <c r="E52" s="36">
        <v>36.028</v>
      </c>
      <c r="F52" s="28">
        <f t="shared" si="0"/>
        <v>83.38236926834685</v>
      </c>
    </row>
    <row r="53" spans="1:6" s="32" customFormat="1" ht="12.75">
      <c r="A53" s="33"/>
      <c r="B53" s="38" t="s">
        <v>12</v>
      </c>
      <c r="C53" s="29"/>
      <c r="D53" s="30"/>
      <c r="E53" s="31"/>
      <c r="F53" s="39"/>
    </row>
    <row r="54" spans="1:6" s="32" customFormat="1" ht="12.75" customHeight="1">
      <c r="A54" s="33" t="s">
        <v>60</v>
      </c>
      <c r="B54" s="66" t="s">
        <v>36</v>
      </c>
      <c r="C54" s="29" t="s">
        <v>24</v>
      </c>
      <c r="D54" s="30">
        <v>2</v>
      </c>
      <c r="E54" s="31">
        <v>2</v>
      </c>
      <c r="F54" s="28">
        <f>D54/E54*100</f>
        <v>100</v>
      </c>
    </row>
    <row r="55" spans="1:6" s="32" customFormat="1" ht="12.75" customHeight="1">
      <c r="A55" s="33" t="s">
        <v>61</v>
      </c>
      <c r="B55" s="66" t="s">
        <v>37</v>
      </c>
      <c r="C55" s="29" t="s">
        <v>24</v>
      </c>
      <c r="D55" s="30">
        <v>99</v>
      </c>
      <c r="E55" s="31">
        <v>95</v>
      </c>
      <c r="F55" s="28">
        <f>D55/E55*100</f>
        <v>104.21052631578947</v>
      </c>
    </row>
    <row r="56" spans="1:6" s="32" customFormat="1" ht="12.75" customHeight="1">
      <c r="A56" s="33" t="s">
        <v>62</v>
      </c>
      <c r="B56" s="66" t="s">
        <v>46</v>
      </c>
      <c r="C56" s="29" t="s">
        <v>24</v>
      </c>
      <c r="D56" s="30">
        <v>15206</v>
      </c>
      <c r="E56" s="31">
        <v>11506</v>
      </c>
      <c r="F56" s="28">
        <f>D56/E56*100</f>
        <v>132.15713540761342</v>
      </c>
    </row>
    <row r="57" spans="1:6" s="32" customFormat="1" ht="38.25">
      <c r="A57" s="33" t="s">
        <v>63</v>
      </c>
      <c r="B57" s="31" t="s">
        <v>98</v>
      </c>
      <c r="C57" s="34" t="s">
        <v>6</v>
      </c>
      <c r="D57" s="77" t="s">
        <v>138</v>
      </c>
      <c r="E57" s="31">
        <v>0</v>
      </c>
      <c r="F57" s="28" t="e">
        <f>D57/E57*100</f>
        <v>#DIV/0!</v>
      </c>
    </row>
    <row r="58" spans="1:6" s="32" customFormat="1" ht="15.75" customHeight="1">
      <c r="A58" s="33"/>
      <c r="B58" s="38" t="s">
        <v>15</v>
      </c>
      <c r="C58" s="40"/>
      <c r="D58" s="30"/>
      <c r="E58" s="31"/>
      <c r="F58" s="39"/>
    </row>
    <row r="59" spans="1:6" s="32" customFormat="1" ht="12.75">
      <c r="A59" s="81" t="s">
        <v>64</v>
      </c>
      <c r="B59" s="66" t="s">
        <v>38</v>
      </c>
      <c r="C59" s="29" t="s">
        <v>24</v>
      </c>
      <c r="D59" s="30">
        <v>63</v>
      </c>
      <c r="E59" s="31">
        <v>63</v>
      </c>
      <c r="F59" s="28">
        <f>D59/E59*100</f>
        <v>100</v>
      </c>
    </row>
    <row r="60" spans="1:6" s="32" customFormat="1" ht="12.75">
      <c r="A60" s="33"/>
      <c r="B60" s="67" t="s">
        <v>74</v>
      </c>
      <c r="C60" s="29" t="s">
        <v>24</v>
      </c>
      <c r="D60" s="30">
        <v>2</v>
      </c>
      <c r="E60" s="31">
        <v>2</v>
      </c>
      <c r="F60" s="28">
        <f>D60/E60*100</f>
        <v>100</v>
      </c>
    </row>
    <row r="61" spans="1:6" s="32" customFormat="1" ht="38.25">
      <c r="A61" s="33" t="s">
        <v>65</v>
      </c>
      <c r="B61" s="31" t="s">
        <v>96</v>
      </c>
      <c r="C61" s="29" t="s">
        <v>6</v>
      </c>
      <c r="D61" s="35">
        <v>274912</v>
      </c>
      <c r="E61" s="36">
        <v>2051582</v>
      </c>
      <c r="F61" s="28">
        <f>D61/E61*100</f>
        <v>13.400000584914471</v>
      </c>
    </row>
    <row r="62" spans="1:6" s="32" customFormat="1" ht="25.5">
      <c r="A62" s="33"/>
      <c r="B62" s="68" t="s">
        <v>13</v>
      </c>
      <c r="C62" s="40" t="s">
        <v>4</v>
      </c>
      <c r="D62" s="69">
        <f>F61/106%</f>
        <v>12.641509985768367</v>
      </c>
      <c r="E62" s="36">
        <v>1243.8</v>
      </c>
      <c r="F62" s="37" t="s">
        <v>5</v>
      </c>
    </row>
    <row r="63" spans="1:6" s="32" customFormat="1" ht="13.5" customHeight="1">
      <c r="A63" s="33" t="s">
        <v>66</v>
      </c>
      <c r="B63" s="31" t="s">
        <v>47</v>
      </c>
      <c r="C63" s="29" t="s">
        <v>8</v>
      </c>
      <c r="D63" s="30">
        <v>50.788</v>
      </c>
      <c r="E63" s="83">
        <v>45.727</v>
      </c>
      <c r="F63" s="28">
        <f>D63/E63*100</f>
        <v>111.06785925164564</v>
      </c>
    </row>
    <row r="64" spans="1:6" s="32" customFormat="1" ht="12.75">
      <c r="A64" s="33"/>
      <c r="B64" s="67" t="s">
        <v>16</v>
      </c>
      <c r="C64" s="29" t="s">
        <v>8</v>
      </c>
      <c r="D64" s="35">
        <v>41.29</v>
      </c>
      <c r="E64" s="84">
        <v>45.009</v>
      </c>
      <c r="F64" s="28">
        <f>D64/E64*100</f>
        <v>91.73720811393277</v>
      </c>
    </row>
    <row r="65" spans="1:6" s="32" customFormat="1" ht="15" customHeight="1">
      <c r="A65" s="33"/>
      <c r="B65" s="38" t="s">
        <v>122</v>
      </c>
      <c r="C65" s="29"/>
      <c r="D65" s="30"/>
      <c r="E65" s="31"/>
      <c r="F65" s="39"/>
    </row>
    <row r="66" spans="1:6" s="32" customFormat="1" ht="12.75">
      <c r="A66" s="33" t="s">
        <v>67</v>
      </c>
      <c r="B66" s="66" t="s">
        <v>76</v>
      </c>
      <c r="C66" s="29" t="s">
        <v>24</v>
      </c>
      <c r="D66" s="30">
        <v>37</v>
      </c>
      <c r="E66" s="31">
        <v>37</v>
      </c>
      <c r="F66" s="28">
        <f>D66/E66*100</f>
        <v>100</v>
      </c>
    </row>
    <row r="67" spans="1:6" s="32" customFormat="1" ht="12.75" customHeight="1">
      <c r="A67" s="33"/>
      <c r="B67" s="67" t="s">
        <v>77</v>
      </c>
      <c r="C67" s="29" t="s">
        <v>24</v>
      </c>
      <c r="D67" s="30">
        <v>3</v>
      </c>
      <c r="E67" s="31">
        <v>3</v>
      </c>
      <c r="F67" s="28">
        <f>D67/E67*100</f>
        <v>100</v>
      </c>
    </row>
    <row r="68" spans="1:6" s="32" customFormat="1" ht="12.75">
      <c r="A68" s="33"/>
      <c r="B68" s="41" t="s">
        <v>78</v>
      </c>
      <c r="C68" s="29"/>
      <c r="D68" s="30"/>
      <c r="E68" s="31"/>
      <c r="F68" s="28"/>
    </row>
    <row r="69" spans="1:6" s="32" customFormat="1" ht="12.75" customHeight="1">
      <c r="A69" s="33"/>
      <c r="B69" s="67" t="s">
        <v>31</v>
      </c>
      <c r="C69" s="29" t="s">
        <v>24</v>
      </c>
      <c r="D69" s="30">
        <v>3</v>
      </c>
      <c r="E69" s="31">
        <v>3</v>
      </c>
      <c r="F69" s="28">
        <f>D69/E69*100</f>
        <v>100</v>
      </c>
    </row>
    <row r="70" spans="1:6" s="32" customFormat="1" ht="51">
      <c r="A70" s="33" t="s">
        <v>68</v>
      </c>
      <c r="B70" s="31" t="s">
        <v>111</v>
      </c>
      <c r="C70" s="29" t="s">
        <v>6</v>
      </c>
      <c r="D70" s="35">
        <v>114933.7</v>
      </c>
      <c r="E70" s="36">
        <v>55579</v>
      </c>
      <c r="F70" s="28">
        <f>D70/E70*100</f>
        <v>206.79339318807465</v>
      </c>
    </row>
    <row r="71" spans="1:6" s="32" customFormat="1" ht="25.5" customHeight="1">
      <c r="A71" s="33" t="s">
        <v>69</v>
      </c>
      <c r="B71" s="31" t="s">
        <v>43</v>
      </c>
      <c r="C71" s="29" t="s">
        <v>11</v>
      </c>
      <c r="D71" s="69"/>
      <c r="E71" s="78"/>
      <c r="F71" s="28"/>
    </row>
    <row r="72" spans="1:6" s="32" customFormat="1" ht="12.75">
      <c r="A72" s="33"/>
      <c r="B72" s="67" t="s">
        <v>17</v>
      </c>
      <c r="C72" s="40" t="s">
        <v>11</v>
      </c>
      <c r="D72" s="69">
        <v>33.3</v>
      </c>
      <c r="E72" s="78">
        <v>7.6</v>
      </c>
      <c r="F72" s="28">
        <v>437.6</v>
      </c>
    </row>
    <row r="73" spans="1:6" s="32" customFormat="1" ht="12.75">
      <c r="A73" s="33" t="s">
        <v>70</v>
      </c>
      <c r="B73" s="31" t="s">
        <v>39</v>
      </c>
      <c r="C73" s="40" t="s">
        <v>18</v>
      </c>
      <c r="D73" s="30"/>
      <c r="E73" s="79"/>
      <c r="F73" s="28"/>
    </row>
    <row r="74" spans="1:6" s="32" customFormat="1" ht="12.75">
      <c r="A74" s="33"/>
      <c r="B74" s="67" t="s">
        <v>19</v>
      </c>
      <c r="C74" s="40" t="s">
        <v>18</v>
      </c>
      <c r="D74" s="35">
        <v>3429.9</v>
      </c>
      <c r="E74" s="78">
        <v>630.1</v>
      </c>
      <c r="F74" s="28">
        <v>544.4</v>
      </c>
    </row>
    <row r="75" spans="1:6" s="32" customFormat="1" ht="12.75" customHeight="1">
      <c r="A75" s="33" t="s">
        <v>71</v>
      </c>
      <c r="B75" s="31" t="s">
        <v>44</v>
      </c>
      <c r="C75" s="29" t="s">
        <v>3</v>
      </c>
      <c r="D75" s="35"/>
      <c r="E75" s="36"/>
      <c r="F75" s="28"/>
    </row>
    <row r="76" spans="1:6" s="32" customFormat="1" ht="12.75">
      <c r="A76" s="33"/>
      <c r="B76" s="67" t="s">
        <v>40</v>
      </c>
      <c r="C76" s="40" t="s">
        <v>3</v>
      </c>
      <c r="D76" s="35">
        <v>2185.4</v>
      </c>
      <c r="E76" s="36">
        <v>3228.8</v>
      </c>
      <c r="F76" s="28">
        <f>D76/E76*100</f>
        <v>67.68458870168483</v>
      </c>
    </row>
    <row r="77" spans="1:6" s="32" customFormat="1" ht="12.75">
      <c r="A77" s="33" t="s">
        <v>72</v>
      </c>
      <c r="B77" s="70" t="s">
        <v>20</v>
      </c>
      <c r="C77" s="40" t="s">
        <v>21</v>
      </c>
      <c r="D77" s="30"/>
      <c r="E77" s="31"/>
      <c r="F77" s="28"/>
    </row>
    <row r="78" spans="1:6" s="32" customFormat="1" ht="12.75">
      <c r="A78" s="33"/>
      <c r="B78" s="67" t="s">
        <v>41</v>
      </c>
      <c r="C78" s="40" t="s">
        <v>21</v>
      </c>
      <c r="D78" s="35">
        <v>37600</v>
      </c>
      <c r="E78" s="36">
        <v>41300</v>
      </c>
      <c r="F78" s="28">
        <v>90.9</v>
      </c>
    </row>
    <row r="79" spans="1:6" s="32" customFormat="1" ht="15" customHeight="1">
      <c r="A79" s="33"/>
      <c r="B79" s="38" t="s">
        <v>9</v>
      </c>
      <c r="C79" s="34"/>
      <c r="D79" s="35"/>
      <c r="E79" s="36"/>
      <c r="F79" s="42"/>
    </row>
    <row r="80" spans="1:6" s="32" customFormat="1" ht="12.75" customHeight="1">
      <c r="A80" s="33" t="s">
        <v>73</v>
      </c>
      <c r="B80" s="66" t="s">
        <v>123</v>
      </c>
      <c r="C80" s="34" t="s">
        <v>24</v>
      </c>
      <c r="D80" s="35">
        <v>714</v>
      </c>
      <c r="E80" s="36">
        <v>713</v>
      </c>
      <c r="F80" s="28">
        <f>D80/E80*100</f>
        <v>100.14025245441796</v>
      </c>
    </row>
    <row r="81" spans="1:6" s="32" customFormat="1" ht="12.75">
      <c r="A81" s="33"/>
      <c r="B81" s="67" t="s">
        <v>74</v>
      </c>
      <c r="C81" s="34" t="s">
        <v>24</v>
      </c>
      <c r="D81" s="35">
        <v>4</v>
      </c>
      <c r="E81" s="36">
        <v>4</v>
      </c>
      <c r="F81" s="28">
        <f>D81/E81*100</f>
        <v>100</v>
      </c>
    </row>
    <row r="82" spans="1:6" s="32" customFormat="1" ht="25.5">
      <c r="A82" s="33" t="s">
        <v>75</v>
      </c>
      <c r="B82" s="31" t="s">
        <v>48</v>
      </c>
      <c r="C82" s="71" t="s">
        <v>6</v>
      </c>
      <c r="D82" s="35">
        <v>5468900</v>
      </c>
      <c r="E82" s="36">
        <v>4734978</v>
      </c>
      <c r="F82" s="28">
        <f>D82/E82*100</f>
        <v>115.50000865896315</v>
      </c>
    </row>
    <row r="83" spans="1:6" s="32" customFormat="1" ht="25.5">
      <c r="A83" s="33"/>
      <c r="B83" s="68" t="s">
        <v>10</v>
      </c>
      <c r="C83" s="71" t="s">
        <v>4</v>
      </c>
      <c r="D83" s="69">
        <f>F82/106%</f>
        <v>108.96227231977656</v>
      </c>
      <c r="E83" s="78">
        <v>96.5</v>
      </c>
      <c r="F83" s="37" t="s">
        <v>5</v>
      </c>
    </row>
    <row r="84" spans="1:6" s="32" customFormat="1" ht="15" customHeight="1">
      <c r="A84" s="33"/>
      <c r="B84" s="38" t="s">
        <v>29</v>
      </c>
      <c r="C84" s="29"/>
      <c r="D84" s="30"/>
      <c r="E84" s="31"/>
      <c r="F84" s="39"/>
    </row>
    <row r="85" spans="1:6" s="32" customFormat="1" ht="12.75">
      <c r="A85" s="43" t="s">
        <v>79</v>
      </c>
      <c r="B85" s="31" t="s">
        <v>22</v>
      </c>
      <c r="C85" s="29" t="s">
        <v>14</v>
      </c>
      <c r="D85" s="35">
        <v>68</v>
      </c>
      <c r="E85" s="36">
        <v>52</v>
      </c>
      <c r="F85" s="28">
        <f>D85/E85*100</f>
        <v>130.76923076923077</v>
      </c>
    </row>
    <row r="86" spans="1:6" s="32" customFormat="1" ht="12.75">
      <c r="A86" s="43" t="s">
        <v>80</v>
      </c>
      <c r="B86" s="31" t="s">
        <v>23</v>
      </c>
      <c r="C86" s="29" t="s">
        <v>24</v>
      </c>
      <c r="D86" s="35">
        <v>925</v>
      </c>
      <c r="E86" s="36">
        <v>920</v>
      </c>
      <c r="F86" s="28">
        <f>D86/E86*100</f>
        <v>100.54347826086956</v>
      </c>
    </row>
    <row r="87" spans="1:6" s="32" customFormat="1" ht="12.75">
      <c r="A87" s="43" t="s">
        <v>81</v>
      </c>
      <c r="B87" s="31" t="s">
        <v>25</v>
      </c>
      <c r="C87" s="29" t="s">
        <v>4</v>
      </c>
      <c r="D87" s="35">
        <v>24.36</v>
      </c>
      <c r="E87" s="36">
        <v>26.08</v>
      </c>
      <c r="F87" s="28">
        <f>D87/E87*100</f>
        <v>93.40490797546013</v>
      </c>
    </row>
    <row r="88" spans="1:6" s="32" customFormat="1" ht="38.25" customHeight="1">
      <c r="A88" s="43" t="s">
        <v>82</v>
      </c>
      <c r="B88" s="66" t="s">
        <v>120</v>
      </c>
      <c r="C88" s="40" t="s">
        <v>6</v>
      </c>
      <c r="D88" s="35">
        <v>87777</v>
      </c>
      <c r="E88" s="36">
        <v>19275.4</v>
      </c>
      <c r="F88" s="28">
        <f>D88/E88*100</f>
        <v>455.3835458667524</v>
      </c>
    </row>
    <row r="89" spans="1:6" s="32" customFormat="1" ht="12.75">
      <c r="A89" s="43"/>
      <c r="B89" s="41" t="s">
        <v>94</v>
      </c>
      <c r="C89" s="40"/>
      <c r="D89" s="35"/>
      <c r="E89" s="36"/>
      <c r="F89" s="42"/>
    </row>
    <row r="90" spans="1:6" s="32" customFormat="1" ht="25.5">
      <c r="A90" s="43"/>
      <c r="B90" s="68" t="s">
        <v>112</v>
      </c>
      <c r="C90" s="40" t="s">
        <v>6</v>
      </c>
      <c r="D90" s="35">
        <v>407.1</v>
      </c>
      <c r="E90" s="35">
        <v>116.3</v>
      </c>
      <c r="F90" s="28">
        <f>D90/E90*100</f>
        <v>350.04299226139295</v>
      </c>
    </row>
    <row r="91" spans="1:6" s="32" customFormat="1" ht="25.5">
      <c r="A91" s="43"/>
      <c r="B91" s="68" t="s">
        <v>114</v>
      </c>
      <c r="C91" s="40" t="s">
        <v>6</v>
      </c>
      <c r="D91" s="35">
        <v>86860</v>
      </c>
      <c r="E91" s="36">
        <v>18153.9</v>
      </c>
      <c r="F91" s="28">
        <f>D91/E91*100</f>
        <v>478.46468252000943</v>
      </c>
    </row>
    <row r="92" spans="1:6" s="32" customFormat="1" ht="12.75">
      <c r="A92" s="43"/>
      <c r="B92" s="68" t="s">
        <v>113</v>
      </c>
      <c r="C92" s="40" t="s">
        <v>6</v>
      </c>
      <c r="D92" s="35" t="s">
        <v>134</v>
      </c>
      <c r="E92" s="35" t="s">
        <v>134</v>
      </c>
      <c r="F92" s="28" t="e">
        <f>D92/E92*100</f>
        <v>#VALUE!</v>
      </c>
    </row>
    <row r="93" spans="1:6" s="32" customFormat="1" ht="12.75">
      <c r="A93" s="43" t="s">
        <v>83</v>
      </c>
      <c r="B93" s="66" t="s">
        <v>26</v>
      </c>
      <c r="C93" s="29" t="s">
        <v>27</v>
      </c>
      <c r="D93" s="35">
        <v>426955</v>
      </c>
      <c r="E93" s="36">
        <v>386210</v>
      </c>
      <c r="F93" s="28">
        <f>D93/E93*100</f>
        <v>110.54995986639393</v>
      </c>
    </row>
    <row r="94" spans="1:6" s="32" customFormat="1" ht="12.75">
      <c r="A94" s="43"/>
      <c r="B94" s="67" t="s">
        <v>92</v>
      </c>
      <c r="C94" s="29" t="s">
        <v>27</v>
      </c>
      <c r="D94" s="35">
        <v>147817</v>
      </c>
      <c r="E94" s="36">
        <v>134882</v>
      </c>
      <c r="F94" s="28">
        <f>D94/E94*100</f>
        <v>109.58986373274418</v>
      </c>
    </row>
    <row r="95" spans="1:6" s="32" customFormat="1" ht="15" customHeight="1">
      <c r="A95" s="33"/>
      <c r="B95" s="38" t="s">
        <v>117</v>
      </c>
      <c r="C95" s="29"/>
      <c r="D95" s="35"/>
      <c r="E95" s="36"/>
      <c r="F95" s="37"/>
    </row>
    <row r="96" spans="1:6" s="32" customFormat="1" ht="25.5">
      <c r="A96" s="33" t="s">
        <v>84</v>
      </c>
      <c r="B96" s="66" t="s">
        <v>93</v>
      </c>
      <c r="C96" s="29" t="s">
        <v>6</v>
      </c>
      <c r="D96" s="35">
        <v>588061</v>
      </c>
      <c r="E96" s="36">
        <v>429869</v>
      </c>
      <c r="F96" s="28">
        <f>D96/E96*100</f>
        <v>136.80004838683413</v>
      </c>
    </row>
    <row r="97" spans="1:6" s="32" customFormat="1" ht="25.5">
      <c r="A97" s="33"/>
      <c r="B97" s="68" t="s">
        <v>13</v>
      </c>
      <c r="C97" s="40" t="s">
        <v>4</v>
      </c>
      <c r="D97" s="69">
        <f>F96/103.25%</f>
        <v>132.49399359499674</v>
      </c>
      <c r="E97" s="36">
        <v>259.4</v>
      </c>
      <c r="F97" s="37" t="s">
        <v>5</v>
      </c>
    </row>
    <row r="98" spans="1:6" s="32" customFormat="1" ht="15" customHeight="1">
      <c r="A98" s="33"/>
      <c r="B98" s="38" t="s">
        <v>164</v>
      </c>
      <c r="C98" s="29"/>
      <c r="D98" s="30"/>
      <c r="E98" s="31"/>
      <c r="F98" s="39"/>
    </row>
    <row r="99" spans="1:6" s="32" customFormat="1" ht="25.5">
      <c r="A99" s="33" t="s">
        <v>85</v>
      </c>
      <c r="B99" s="80" t="s">
        <v>115</v>
      </c>
      <c r="C99" s="40" t="s">
        <v>6</v>
      </c>
      <c r="D99" s="35">
        <f>D100-D101</f>
        <v>-11304</v>
      </c>
      <c r="E99" s="35">
        <f>E100-E101</f>
        <v>2505642</v>
      </c>
      <c r="F99" s="28">
        <f>D99/E99*100</f>
        <v>-0.4511418630434835</v>
      </c>
    </row>
    <row r="100" spans="1:6" s="32" customFormat="1" ht="12.75">
      <c r="A100" s="33" t="s">
        <v>86</v>
      </c>
      <c r="B100" s="66" t="s">
        <v>49</v>
      </c>
      <c r="C100" s="29" t="s">
        <v>6</v>
      </c>
      <c r="D100" s="35">
        <v>388626</v>
      </c>
      <c r="E100" s="36">
        <v>2517606</v>
      </c>
      <c r="F100" s="28">
        <f>D100/E100*100</f>
        <v>15.43633118128889</v>
      </c>
    </row>
    <row r="101" spans="1:6" s="32" customFormat="1" ht="12.75">
      <c r="A101" s="33" t="s">
        <v>87</v>
      </c>
      <c r="B101" s="31" t="s">
        <v>50</v>
      </c>
      <c r="C101" s="29" t="s">
        <v>6</v>
      </c>
      <c r="D101" s="35">
        <v>399930</v>
      </c>
      <c r="E101" s="36">
        <v>11964</v>
      </c>
      <c r="F101" s="28">
        <f>D101/E101*100</f>
        <v>3342.778335005015</v>
      </c>
    </row>
    <row r="102" spans="1:6" s="32" customFormat="1" ht="12.75">
      <c r="A102" s="33" t="s">
        <v>88</v>
      </c>
      <c r="B102" s="31" t="s">
        <v>51</v>
      </c>
      <c r="C102" s="29" t="s">
        <v>4</v>
      </c>
      <c r="D102" s="35">
        <v>23.1</v>
      </c>
      <c r="E102" s="36">
        <v>23.1</v>
      </c>
      <c r="F102" s="37" t="s">
        <v>5</v>
      </c>
    </row>
    <row r="103" spans="1:6" s="32" customFormat="1" ht="15" customHeight="1">
      <c r="A103" s="33"/>
      <c r="B103" s="38" t="s">
        <v>45</v>
      </c>
      <c r="C103" s="34"/>
      <c r="D103" s="38"/>
      <c r="E103" s="31"/>
      <c r="F103" s="39"/>
    </row>
    <row r="104" spans="1:6" s="32" customFormat="1" ht="25.5">
      <c r="A104" s="33" t="s">
        <v>89</v>
      </c>
      <c r="B104" s="31" t="s">
        <v>99</v>
      </c>
      <c r="C104" s="71" t="s">
        <v>7</v>
      </c>
      <c r="D104" s="35">
        <v>42963.6</v>
      </c>
      <c r="E104" s="36">
        <v>37912.9</v>
      </c>
      <c r="F104" s="28">
        <f>D104/E104*100</f>
        <v>113.32185087397693</v>
      </c>
    </row>
    <row r="105" spans="1:6" s="32" customFormat="1" ht="38.25">
      <c r="A105" s="33" t="s">
        <v>90</v>
      </c>
      <c r="B105" s="31" t="s">
        <v>165</v>
      </c>
      <c r="C105" s="34" t="s">
        <v>3</v>
      </c>
      <c r="D105" s="35">
        <v>0.355</v>
      </c>
      <c r="E105" s="36">
        <v>0.409</v>
      </c>
      <c r="F105" s="28">
        <f>D105/E105*100</f>
        <v>86.79706601466994</v>
      </c>
    </row>
    <row r="106" spans="1:6" s="32" customFormat="1" ht="12.75">
      <c r="A106" s="72" t="s">
        <v>91</v>
      </c>
      <c r="B106" s="73" t="s">
        <v>53</v>
      </c>
      <c r="C106" s="74" t="s">
        <v>4</v>
      </c>
      <c r="D106" s="75">
        <v>0.7</v>
      </c>
      <c r="E106" s="76">
        <v>0.8</v>
      </c>
      <c r="F106" s="37" t="s">
        <v>5</v>
      </c>
    </row>
    <row r="107" spans="1:6" s="32" customFormat="1" ht="9" customHeight="1">
      <c r="A107" s="44"/>
      <c r="B107" s="45"/>
      <c r="C107" s="46"/>
      <c r="D107" s="47"/>
      <c r="E107" s="48"/>
      <c r="F107" s="48"/>
    </row>
    <row r="108" s="32" customFormat="1" ht="12.75"/>
    <row r="109" spans="1:6" s="32" customFormat="1" ht="12.75">
      <c r="A109" s="49" t="s">
        <v>28</v>
      </c>
      <c r="B109" s="45"/>
      <c r="C109" s="50"/>
      <c r="D109" s="51"/>
      <c r="E109" s="45"/>
      <c r="F109" s="45"/>
    </row>
    <row r="110" spans="1:6" s="32" customFormat="1" ht="12.75">
      <c r="A110" s="52" t="s">
        <v>95</v>
      </c>
      <c r="B110" s="52"/>
      <c r="C110" s="52"/>
      <c r="D110" s="52"/>
      <c r="E110" s="52"/>
      <c r="F110" s="52"/>
    </row>
    <row r="111" spans="2:6" s="32" customFormat="1" ht="14.25">
      <c r="B111" s="53"/>
      <c r="C111" s="53"/>
      <c r="D111" s="53"/>
      <c r="E111" s="53"/>
      <c r="F111" s="53"/>
    </row>
    <row r="112" spans="2:6" s="54" customFormat="1" ht="12.75">
      <c r="B112" s="55"/>
      <c r="C112" s="56"/>
      <c r="D112" s="57"/>
      <c r="E112" s="55"/>
      <c r="F112" s="55"/>
    </row>
    <row r="113" spans="1:6" s="54" customFormat="1" ht="12.75">
      <c r="A113" s="54" t="s">
        <v>133</v>
      </c>
      <c r="B113" s="55"/>
      <c r="C113" s="58"/>
      <c r="D113" s="57"/>
      <c r="E113" s="55"/>
      <c r="F113" s="55"/>
    </row>
    <row r="114" spans="1:6" s="54" customFormat="1" ht="12.75">
      <c r="A114" s="59" t="s">
        <v>162</v>
      </c>
      <c r="B114" s="55"/>
      <c r="C114" s="58"/>
      <c r="D114" s="57"/>
      <c r="E114" s="55"/>
      <c r="F114" s="55"/>
    </row>
    <row r="115" spans="1:6" s="54" customFormat="1" ht="12.75">
      <c r="A115" s="59"/>
      <c r="B115" s="55"/>
      <c r="C115" s="58"/>
      <c r="D115" s="57"/>
      <c r="E115" s="55"/>
      <c r="F115" s="55"/>
    </row>
    <row r="116" spans="1:6" s="54" customFormat="1" ht="12.75">
      <c r="A116" s="59"/>
      <c r="B116" s="55"/>
      <c r="C116" s="58"/>
      <c r="D116" s="57"/>
      <c r="E116" s="55"/>
      <c r="F116" s="55"/>
    </row>
    <row r="117" spans="1:6" s="54" customFormat="1" ht="12.75">
      <c r="A117" s="59"/>
      <c r="B117" s="55"/>
      <c r="C117" s="58"/>
      <c r="D117" s="57"/>
      <c r="E117" s="55"/>
      <c r="F117" s="55"/>
    </row>
    <row r="118" spans="1:6" s="54" customFormat="1" ht="12.75">
      <c r="A118" s="59"/>
      <c r="B118" s="55"/>
      <c r="C118" s="58"/>
      <c r="D118" s="57"/>
      <c r="E118" s="55"/>
      <c r="F118" s="55"/>
    </row>
    <row r="119" spans="1:6" s="54" customFormat="1" ht="12.75">
      <c r="A119" s="59"/>
      <c r="B119" s="55"/>
      <c r="C119" s="58"/>
      <c r="D119" s="57"/>
      <c r="E119" s="55"/>
      <c r="F119" s="55"/>
    </row>
    <row r="120" spans="1:6" s="54" customFormat="1" ht="12.75">
      <c r="A120" s="59"/>
      <c r="B120" s="55"/>
      <c r="C120" s="58"/>
      <c r="D120" s="57"/>
      <c r="E120" s="55"/>
      <c r="F120" s="55"/>
    </row>
    <row r="121" spans="1:6" s="54" customFormat="1" ht="12.75">
      <c r="A121" s="59"/>
      <c r="B121" s="55"/>
      <c r="C121" s="58"/>
      <c r="D121" s="57"/>
      <c r="E121" s="55"/>
      <c r="F121" s="55"/>
    </row>
    <row r="122" spans="1:6" s="54" customFormat="1" ht="12.75">
      <c r="A122" s="59"/>
      <c r="B122" s="55"/>
      <c r="C122" s="58"/>
      <c r="D122" s="57"/>
      <c r="E122" s="55"/>
      <c r="F122" s="55"/>
    </row>
    <row r="123" spans="1:6" s="54" customFormat="1" ht="12.75">
      <c r="A123" s="59"/>
      <c r="B123" s="55"/>
      <c r="C123" s="58"/>
      <c r="D123" s="57"/>
      <c r="E123" s="55"/>
      <c r="F123" s="55"/>
    </row>
    <row r="124" spans="1:6" s="54" customFormat="1" ht="12.75">
      <c r="A124" s="59"/>
      <c r="B124" s="55"/>
      <c r="C124" s="58"/>
      <c r="D124" s="57"/>
      <c r="E124" s="55"/>
      <c r="F124" s="55"/>
    </row>
    <row r="125" spans="1:6" s="54" customFormat="1" ht="12.75">
      <c r="A125" s="59"/>
      <c r="B125" s="55"/>
      <c r="C125" s="58"/>
      <c r="D125" s="57"/>
      <c r="E125" s="55"/>
      <c r="F125" s="55"/>
    </row>
    <row r="126" spans="1:6" s="11" customFormat="1" ht="12.75">
      <c r="A126" s="8"/>
      <c r="B126" s="9"/>
      <c r="C126" s="12"/>
      <c r="D126" s="10"/>
      <c r="E126" s="9"/>
      <c r="F126" s="9"/>
    </row>
  </sheetData>
  <sheetProtection/>
  <mergeCells count="6">
    <mergeCell ref="A8:F8"/>
    <mergeCell ref="A9:F9"/>
    <mergeCell ref="A10:B10"/>
    <mergeCell ref="E5:F5"/>
    <mergeCell ref="A6:F6"/>
    <mergeCell ref="A7:F7"/>
  </mergeCells>
  <printOptions horizontalCentered="1"/>
  <pageMargins left="0.3937007874015748" right="0.1968503937007874" top="0.5905511811023623" bottom="0.5118110236220472" header="0.5118110236220472" footer="0.31496062992125984"/>
  <pageSetup horizontalDpi="600" verticalDpi="600" orientation="portrait" paperSize="9" scale="95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user</cp:lastModifiedBy>
  <cp:lastPrinted>2022-03-04T13:08:03Z</cp:lastPrinted>
  <dcterms:created xsi:type="dcterms:W3CDTF">2004-12-27T07:54:16Z</dcterms:created>
  <dcterms:modified xsi:type="dcterms:W3CDTF">2023-11-02T08:45:04Z</dcterms:modified>
  <cp:category/>
  <cp:version/>
  <cp:contentType/>
  <cp:contentStatus/>
</cp:coreProperties>
</file>